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65" windowWidth="18075" windowHeight="8070" tabRatio="944" activeTab="1"/>
  </bookViews>
  <sheets>
    <sheet name="Данные заголовка" sheetId="1" r:id="rId1"/>
    <sheet name="Приложение спецификации 1А" sheetId="2" r:id="rId2"/>
    <sheet name="ЦC в работе" sheetId="3" r:id="rId3"/>
    <sheet name="Формат SAP" sheetId="4" r:id="rId4"/>
    <sheet name="Ценовые сегменты" sheetId="5" state="hidden" r:id="rId5"/>
    <sheet name="Упаковка" sheetId="6" state="hidden" r:id="rId6"/>
    <sheet name="Инталев" sheetId="7" r:id="rId7"/>
    <sheet name="Юр. Лица" sheetId="8" state="hidden" r:id="rId8"/>
    <sheet name="Группа расчета" sheetId="9" state="hidden" r:id="rId9"/>
    <sheet name="Фин коды" sheetId="10" state="hidden" r:id="rId10"/>
    <sheet name="NEGO" sheetId="11" state="hidden" r:id="rId11"/>
    <sheet name="Ставки НДС" sheetId="12" r:id="rId12"/>
    <sheet name="Дата" sheetId="13" state="hidden" r:id="rId13"/>
  </sheets>
  <externalReferences>
    <externalReference r:id="rId16"/>
    <externalReference r:id="rId17"/>
  </externalReferences>
  <definedNames>
    <definedName name="_xlnm._FilterDatabase" localSheetId="1" hidden="1">'Приложение спецификации 1А'!$B$21:$R$22</definedName>
    <definedName name="_xlnm._FilterDatabase" localSheetId="3" hidden="1">'Формат SAP'!$A$1:$P$16</definedName>
    <definedName name="_xlnm._FilterDatabase" localSheetId="2" hidden="1">'ЦC в работе'!$A$1:$C$16</definedName>
    <definedName name="_xlnm._FilterDatabase" localSheetId="7" hidden="1">'Юр. Лица'!$A$1:$U$53</definedName>
    <definedName name="Fincod" localSheetId="3">'[1]Фин коды'!$A$2:$A$61</definedName>
    <definedName name="Fincod">'Фин коды'!$A$2:$A$68</definedName>
    <definedName name="gr_ras" localSheetId="3">'[1]Группа расчета'!$A$2:$A$173</definedName>
    <definedName name="gr_ras">'Группа расчета'!$A$2:$A$157</definedName>
    <definedName name="NDS" localSheetId="3">'[1]Ставки НДС'!$A$2:$A$4</definedName>
    <definedName name="NDS">'Ставки НДС'!$A$2:$A$4</definedName>
    <definedName name="Nego">'NEGO'!$A$2</definedName>
    <definedName name="Segment" localSheetId="3">'[1]Фин коды'!$D$2:$D$5</definedName>
    <definedName name="Segment">'Фин коды'!$D$2:$D$7</definedName>
    <definedName name="Дата">'Дата'!$A$2:$A$4</definedName>
    <definedName name="_xlnm.Print_Area" localSheetId="1">'Приложение спецификации 1А'!$B$1:$R$109</definedName>
    <definedName name="Упаковка">'Упаковка'!$A:$A</definedName>
  </definedNames>
  <calcPr fullCalcOnLoad="1"/>
</workbook>
</file>

<file path=xl/comments2.xml><?xml version="1.0" encoding="utf-8"?>
<comments xmlns="http://schemas.openxmlformats.org/spreadsheetml/2006/main">
  <authors>
    <author>Aleksey.Dyatlov</author>
  </authors>
  <commentList>
    <comment ref="P20" authorId="0">
      <text>
        <r>
          <rPr>
            <b/>
            <sz val="8"/>
            <rFont val="Tahoma"/>
            <family val="2"/>
          </rPr>
          <t>только целые числа, значения от 10 до 3000</t>
        </r>
      </text>
    </comment>
    <comment ref="Q20" authorId="0">
      <text>
        <r>
          <rPr>
            <b/>
            <sz val="8"/>
            <rFont val="Tahoma"/>
            <family val="2"/>
          </rPr>
          <t>могут быть дробные с 2-мя знаками после запятой, значения от 1 до 2000</t>
        </r>
      </text>
    </comment>
    <comment ref="R20" authorId="0">
      <text>
        <r>
          <rPr>
            <b/>
            <sz val="8"/>
            <rFont val="Tahoma"/>
            <family val="2"/>
          </rPr>
          <t>только целые числа, значения от 1 до 1000</t>
        </r>
      </text>
    </comment>
    <comment ref="D15" authorId="0">
      <text>
        <r>
          <rPr>
            <b/>
            <sz val="8"/>
            <rFont val="Tahoma"/>
            <family val="2"/>
          </rPr>
          <t>Код пункта отгрузки</t>
        </r>
      </text>
    </comment>
    <comment ref="E15" authorId="0">
      <text>
        <r>
          <rPr>
            <b/>
            <sz val="8"/>
            <rFont val="Tahoma"/>
            <family val="2"/>
          </rPr>
          <t>Фактический адрес пункта отгрузки</t>
        </r>
      </text>
    </comment>
    <comment ref="D16" authorId="0">
      <text>
        <r>
          <rPr>
            <b/>
            <sz val="8"/>
            <rFont val="Tahoma"/>
            <family val="2"/>
          </rPr>
          <t>Разрешено заполнять только символы: "1234567890;"</t>
        </r>
      </text>
    </comment>
  </commentList>
</comments>
</file>

<file path=xl/sharedStrings.xml><?xml version="1.0" encoding="utf-8"?>
<sst xmlns="http://schemas.openxmlformats.org/spreadsheetml/2006/main" count="996" uniqueCount="547">
  <si>
    <t>№</t>
  </si>
  <si>
    <t>ПОДПИСИ СТОРОН</t>
  </si>
  <si>
    <t>МОСКВА</t>
  </si>
  <si>
    <t>САНКТ-ПЕТЕРБУРГ</t>
  </si>
  <si>
    <t>ВЛАДИМИР</t>
  </si>
  <si>
    <t>ЕКАТЕРИНБУРГ</t>
  </si>
  <si>
    <t>ЛИПЕЦК</t>
  </si>
  <si>
    <t>САМАРА</t>
  </si>
  <si>
    <t>УФА</t>
  </si>
  <si>
    <t>ВОРОНЕЖ</t>
  </si>
  <si>
    <t>КУРСК</t>
  </si>
  <si>
    <t>КОСТРОМА</t>
  </si>
  <si>
    <t>ЯРОСЛАВЛЬ</t>
  </si>
  <si>
    <t>ТВЕРЬ</t>
  </si>
  <si>
    <t>РЯЗАНЬ</t>
  </si>
  <si>
    <t>ТОЛЬЯТТИ</t>
  </si>
  <si>
    <t>УЛЬЯНОВСК</t>
  </si>
  <si>
    <t>КАЗАНЬ</t>
  </si>
  <si>
    <t>ЗАКАМЬЕ</t>
  </si>
  <si>
    <t>ВОЛЖСК</t>
  </si>
  <si>
    <t>КРАСНОДАР</t>
  </si>
  <si>
    <t>ВОЛГОГРАД</t>
  </si>
  <si>
    <t>РОСТОВ-НА-ДОНУ</t>
  </si>
  <si>
    <t>БЕЛГОРОД</t>
  </si>
  <si>
    <t>ТЮМЕНЬ</t>
  </si>
  <si>
    <t>САРАТОВ</t>
  </si>
  <si>
    <t>ИЖЕВСК</t>
  </si>
  <si>
    <t>ПЕНЗА</t>
  </si>
  <si>
    <t>НОВОРОССИЙСК</t>
  </si>
  <si>
    <t>ТУЛА</t>
  </si>
  <si>
    <t>ЧЕЛЯБИНСК</t>
  </si>
  <si>
    <t>ПЕРМЬ</t>
  </si>
  <si>
    <t>PS01</t>
  </si>
  <si>
    <t>PS02</t>
  </si>
  <si>
    <t>PS03</t>
  </si>
  <si>
    <t>PS04</t>
  </si>
  <si>
    <t>PS05</t>
  </si>
  <si>
    <t>PS06</t>
  </si>
  <si>
    <t>АРХАНГЕЛЬСК</t>
  </si>
  <si>
    <t>PS07</t>
  </si>
  <si>
    <t>PS08</t>
  </si>
  <si>
    <t>PS09</t>
  </si>
  <si>
    <t>PS10</t>
  </si>
  <si>
    <t>PS11</t>
  </si>
  <si>
    <t>PS13</t>
  </si>
  <si>
    <t>PS14</t>
  </si>
  <si>
    <t>PS16</t>
  </si>
  <si>
    <t>PS21</t>
  </si>
  <si>
    <t>PS25</t>
  </si>
  <si>
    <t>PS27</t>
  </si>
  <si>
    <t>PS28</t>
  </si>
  <si>
    <t>PS29</t>
  </si>
  <si>
    <t>PS30</t>
  </si>
  <si>
    <t>PS33</t>
  </si>
  <si>
    <t>PS34</t>
  </si>
  <si>
    <t>PS35</t>
  </si>
  <si>
    <t>PS37</t>
  </si>
  <si>
    <t>PS38</t>
  </si>
  <si>
    <t>PS39</t>
  </si>
  <si>
    <t>PS41</t>
  </si>
  <si>
    <t>PS43</t>
  </si>
  <si>
    <t>PS44</t>
  </si>
  <si>
    <t>PS45</t>
  </si>
  <si>
    <t>PS46</t>
  </si>
  <si>
    <t>PS47</t>
  </si>
  <si>
    <t>КАЛУГА</t>
  </si>
  <si>
    <t>PS48</t>
  </si>
  <si>
    <t>PS49</t>
  </si>
  <si>
    <t>PS50</t>
  </si>
  <si>
    <t>СОЧИ</t>
  </si>
  <si>
    <t>Квант поставки на РЦ</t>
  </si>
  <si>
    <t>Филиал</t>
  </si>
  <si>
    <t>СПЕЦИФИКАЦИЯ</t>
  </si>
  <si>
    <t>Код группы закупок</t>
  </si>
  <si>
    <t>Код ссылочной закупочной организации</t>
  </si>
  <si>
    <t>Код контрагента</t>
  </si>
  <si>
    <t>Название контрагента</t>
  </si>
  <si>
    <t>Валюта цены</t>
  </si>
  <si>
    <t>1. Стороны пришли к соглашению и утвердили следующий перечень номенклатур и цены на них</t>
  </si>
  <si>
    <t>№п/п</t>
  </si>
  <si>
    <t>Код номенклатуры контрагента</t>
  </si>
  <si>
    <t>Код номенклатуры Х5 (PLU)</t>
  </si>
  <si>
    <t>Наименование номенклатуры</t>
  </si>
  <si>
    <t>Группа расчета</t>
  </si>
  <si>
    <t>2. Контрольная сумма</t>
  </si>
  <si>
    <t>3. Данный набор номенклатур и вышеуказанные цены действительны для следующих ценовых сегментов</t>
  </si>
  <si>
    <t>мп</t>
  </si>
  <si>
    <t>"_______"______________________________20___г.</t>
  </si>
  <si>
    <t>"_______"________________________20___г.</t>
  </si>
  <si>
    <t>Код ценового сегмента</t>
  </si>
  <si>
    <t>Название ценового сегмента</t>
  </si>
  <si>
    <t>Приложение №</t>
  </si>
  <si>
    <t>Код GLN</t>
  </si>
  <si>
    <t>PS51</t>
  </si>
  <si>
    <t>ОРЕЛ</t>
  </si>
  <si>
    <t>PS52</t>
  </si>
  <si>
    <t>БРЯНСК</t>
  </si>
  <si>
    <t>PS53</t>
  </si>
  <si>
    <t>ИВАНОВО</t>
  </si>
  <si>
    <t>PS54</t>
  </si>
  <si>
    <t>СМОЛЕНСК</t>
  </si>
  <si>
    <t>Финкод</t>
  </si>
  <si>
    <t>Название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</si>
  <si>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</si>
  <si>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</si>
  <si>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</si>
  <si>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</si>
  <si>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</si>
  <si>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</si>
  <si>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</si>
  <si>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</si>
  <si>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</si>
  <si>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</si>
  <si>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</si>
  <si>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</si>
  <si>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</si>
  <si>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</si>
  <si>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</si>
  <si>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</si>
  <si>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</si>
  <si>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</si>
  <si>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</si>
  <si>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</si>
  <si>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</si>
  <si>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</si>
  <si>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</si>
  <si>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GG</t>
  </si>
  <si>
    <t>LA</t>
  </si>
  <si>
    <t>SG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</si>
  <si>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</si>
  <si>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</si>
  <si>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</si>
  <si>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</si>
  <si>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</si>
  <si>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</si>
  <si>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</si>
  <si>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</si>
  <si>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</si>
  <si>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</si>
  <si>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</si>
  <si>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</si>
  <si>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</si>
  <si>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</si>
  <si>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</si>
  <si>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H</t>
  </si>
  <si>
    <t>N</t>
  </si>
  <si>
    <t>Q</t>
  </si>
  <si>
    <t>CA</t>
  </si>
  <si>
    <t>CB</t>
  </si>
  <si>
    <t>BB</t>
  </si>
  <si>
    <t>LB</t>
  </si>
  <si>
    <t>TE</t>
  </si>
  <si>
    <t>GD</t>
  </si>
  <si>
    <t>GK</t>
  </si>
  <si>
    <t>GL</t>
  </si>
  <si>
    <t>GN</t>
  </si>
  <si>
    <t>GS</t>
  </si>
  <si>
    <t>FA</t>
  </si>
  <si>
    <t>EB</t>
  </si>
  <si>
    <t>EZ</t>
  </si>
  <si>
    <t>XA</t>
  </si>
  <si>
    <t>EA</t>
  </si>
  <si>
    <t>ED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</si>
  <si>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</si>
  <si>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</si>
  <si>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</si>
  <si>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</si>
  <si>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</si>
  <si>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</si>
  <si>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</si>
  <si>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</si>
  <si>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</si>
  <si>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EP</t>
  </si>
  <si>
    <t>EQ</t>
  </si>
  <si>
    <t>ES</t>
  </si>
  <si>
    <t>EW</t>
  </si>
  <si>
    <t>DP</t>
  </si>
  <si>
    <t>DQ</t>
  </si>
  <si>
    <t>DR</t>
  </si>
  <si>
    <t>DS</t>
  </si>
  <si>
    <t>DT</t>
  </si>
  <si>
    <t>DU</t>
  </si>
  <si>
    <t>DV</t>
  </si>
  <si>
    <t>DX</t>
  </si>
  <si>
    <t>DY</t>
  </si>
  <si>
    <t>DZ</t>
  </si>
  <si>
    <t>DW</t>
  </si>
  <si>
    <t>CC</t>
  </si>
  <si>
    <t>CD</t>
  </si>
  <si>
    <t>AA</t>
  </si>
  <si>
    <t>AB</t>
  </si>
  <si>
    <t>AC</t>
  </si>
  <si>
    <t>AD</t>
  </si>
  <si>
    <t>AE</t>
  </si>
  <si>
    <t>AG</t>
  </si>
  <si>
    <t>AH</t>
  </si>
  <si>
    <t>AI</t>
  </si>
  <si>
    <t>AJ</t>
  </si>
  <si>
    <t>AK</t>
  </si>
  <si>
    <t>LC</t>
  </si>
  <si>
    <t>GF</t>
  </si>
  <si>
    <t>GO</t>
  </si>
  <si>
    <t>GW</t>
  </si>
  <si>
    <t>GA</t>
  </si>
  <si>
    <t>JA</t>
  </si>
  <si>
    <t>FF</t>
  </si>
  <si>
    <t>AN</t>
  </si>
  <si>
    <t>GR</t>
  </si>
  <si>
    <t>LG</t>
  </si>
  <si>
    <t>RB</t>
  </si>
  <si>
    <t>TA</t>
  </si>
  <si>
    <t>GC</t>
  </si>
  <si>
    <t>AS</t>
  </si>
  <si>
    <t>GB</t>
  </si>
  <si>
    <t>GV</t>
  </si>
  <si>
    <t>PA</t>
  </si>
  <si>
    <t>ER</t>
  </si>
  <si>
    <t>GP</t>
  </si>
  <si>
    <t>GE</t>
  </si>
  <si>
    <t>FC</t>
  </si>
  <si>
    <t>Ставка НДС</t>
  </si>
  <si>
    <t>Поставщик</t>
  </si>
  <si>
    <t>Ценовые сегменты</t>
  </si>
  <si>
    <t>Филиалы:</t>
  </si>
  <si>
    <t>Центральный</t>
  </si>
  <si>
    <t>Южный</t>
  </si>
  <si>
    <t>Приволжский</t>
  </si>
  <si>
    <t>Центрально-Черноземный</t>
  </si>
  <si>
    <t>Средне-Волжский</t>
  </si>
  <si>
    <t>Северо-Западный</t>
  </si>
  <si>
    <t>Волго-Вятский</t>
  </si>
  <si>
    <t>Уральский (Екатеринбург)</t>
  </si>
  <si>
    <t>ОРЕНБУРГ</t>
  </si>
  <si>
    <t>PS55</t>
  </si>
  <si>
    <t>Конец таблицы</t>
  </si>
  <si>
    <t>\Необходимо отметить "флажком" ценовые сегменты, на которые распространяются условия данной спецификации</t>
  </si>
  <si>
    <t>Начало</t>
  </si>
  <si>
    <t>ТАМБОВ</t>
  </si>
  <si>
    <t>Н. НОВГОРОД</t>
  </si>
  <si>
    <t>Вспомогательные столбцы</t>
  </si>
  <si>
    <t>PLU</t>
  </si>
  <si>
    <t>Версия шаблона:</t>
  </si>
  <si>
    <t>Версия шаблона</t>
  </si>
  <si>
    <t>АСТРАХАНЬ</t>
  </si>
  <si>
    <t>PS56</t>
  </si>
  <si>
    <t>Текущая цена действующей спецификации, включая НДС</t>
  </si>
  <si>
    <t>Процент (%) изменения цены товара, включая НДС</t>
  </si>
  <si>
    <t>Отыграл ли рынок</t>
  </si>
  <si>
    <t>Обоснование принятия цены</t>
  </si>
  <si>
    <t>Комментарий к текущей цене</t>
  </si>
  <si>
    <t>Sign</t>
  </si>
  <si>
    <t>СУРГУТ</t>
  </si>
  <si>
    <t>PS17</t>
  </si>
  <si>
    <t>PS36</t>
  </si>
  <si>
    <t>СТАВРОПОЛЬ</t>
  </si>
  <si>
    <t>Сегментация ассортимента</t>
  </si>
  <si>
    <t>30/40</t>
  </si>
  <si>
    <t>Товары первой цены</t>
  </si>
  <si>
    <t>Собственная торговая марка</t>
  </si>
  <si>
    <t>Федеральные/локальные бренды</t>
  </si>
  <si>
    <t>Наименование</t>
  </si>
  <si>
    <t>ВОЛОГДА</t>
  </si>
  <si>
    <t>КАРЕЛИЯ</t>
  </si>
  <si>
    <t>PS18</t>
  </si>
  <si>
    <t>PS19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</si>
  <si>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</si>
  <si>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</si>
  <si>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</si>
  <si>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</si>
  <si>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</si>
  <si>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</si>
  <si>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</si>
  <si>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</si>
  <si>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</si>
  <si>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</si>
  <si>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</si>
  <si>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</si>
  <si>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D7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</si>
  <si>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</si>
  <si>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</si>
  <si>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</si>
  <si>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</si>
  <si>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</si>
  <si>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</si>
  <si>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</si>
  <si>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</si>
  <si>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</si>
  <si>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</si>
  <si>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GI</t>
  </si>
  <si>
    <t>GJ</t>
  </si>
  <si>
    <t>N0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</si>
  <si>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</si>
  <si>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</si>
  <si>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</si>
  <si>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</si>
  <si>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</si>
  <si>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</si>
  <si>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</si>
  <si>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</si>
  <si>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</si>
  <si>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NA</t>
  </si>
  <si>
    <t>NB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</si>
  <si>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</si>
  <si>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</si>
  <si>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</si>
  <si>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</si>
  <si>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</si>
  <si>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</si>
  <si>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</si>
  <si>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</si>
  <si>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</si>
  <si>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U1</t>
  </si>
  <si>
    <t>U2</t>
  </si>
  <si>
    <t>U3</t>
  </si>
  <si>
    <t>U4</t>
  </si>
  <si>
    <t>Наименование юр. лица Покупателя:</t>
  </si>
  <si>
    <t>1 СПЕЦИФИКАЦИЯ (изменение цены)</t>
  </si>
  <si>
    <t xml:space="preserve">  Поставщик</t>
  </si>
  <si>
    <r>
      <t xml:space="preserve">  </t>
    </r>
    <r>
      <rPr>
        <sz val="11"/>
        <color theme="1"/>
        <rFont val="Calibri"/>
        <family val="2"/>
      </rPr>
      <t>Покупатель</t>
    </r>
  </si>
  <si>
    <t xml:space="preserve">  Дата предоставления Спецификации Покупателю</t>
  </si>
  <si>
    <t xml:space="preserve">  Дата рассмотрения Покупателем изменения Спецификации</t>
  </si>
  <si>
    <t>ТД Перекресток ЗАО</t>
  </si>
  <si>
    <t>Агроторг ООО</t>
  </si>
  <si>
    <t>Агроаспект ООО</t>
  </si>
  <si>
    <t>КОПЕЙКА-МОСКВА ООО</t>
  </si>
  <si>
    <t>Копейка-М.О. ООО</t>
  </si>
  <si>
    <t>АЛЬТЭКС ООО</t>
  </si>
  <si>
    <t>Сладкая жизнь Н.Н. ООО</t>
  </si>
  <si>
    <t>КОПЕЙКА-ПОВОЛЖЬЕ ООО</t>
  </si>
  <si>
    <t>КОПЕЙКА-САРОВ ООО</t>
  </si>
  <si>
    <t>КОПЕЙКА-ВОРОНЕЖ ООО</t>
  </si>
  <si>
    <t>Купец ООО</t>
  </si>
  <si>
    <t>ТД ЛАБАЗ ООО</t>
  </si>
  <si>
    <t>Эпсилон ООО</t>
  </si>
  <si>
    <t>ТД Рябина ООО</t>
  </si>
  <si>
    <t>ТФ Самара-Продукт ООО</t>
  </si>
  <si>
    <t>Фирма Омега-97 ООО</t>
  </si>
  <si>
    <t>Элегия ООО</t>
  </si>
  <si>
    <t>СтройИнвест ООО</t>
  </si>
  <si>
    <t>Контрольная сумма</t>
  </si>
  <si>
    <t>Кол-во юр.лиц</t>
  </si>
  <si>
    <t>Сегмент АК</t>
  </si>
  <si>
    <t>Юр.лица</t>
  </si>
  <si>
    <t>к договору поставки</t>
  </si>
  <si>
    <t>AR</t>
  </si>
  <si>
    <t>UF</t>
  </si>
  <si>
    <t>NC</t>
  </si>
  <si>
    <t>Урал-Агро-Торг ООО</t>
  </si>
  <si>
    <t>МУРМАНСК</t>
  </si>
  <si>
    <t>PS57</t>
  </si>
  <si>
    <t>PS58</t>
  </si>
  <si>
    <t>САРАНСК</t>
  </si>
  <si>
    <t>Высота слоя, мм</t>
  </si>
  <si>
    <t>Вес упаковки, кг</t>
  </si>
  <si>
    <t>F1</t>
  </si>
  <si>
    <t>F2</t>
  </si>
  <si>
    <t>F3</t>
  </si>
  <si>
    <t>F4</t>
  </si>
  <si>
    <t>S0</t>
  </si>
  <si>
    <t>*данная подпись подтверждает техническую проверку Спецификации, не является согласованием (подтверждением, утверждением) Спецификации со стороны Покупателя, не является акцептом/офертой Покупателя,  не создает для Покупателя никаких обязанностей, не влечет никаких юридических последствий для сторон.</t>
  </si>
  <si>
    <t>ПРОВЕРЕНО      _________________________________/______________________________________/*</t>
  </si>
  <si>
    <t>Дата</t>
  </si>
  <si>
    <t>PS22</t>
  </si>
  <si>
    <t>СЫКТЫВКАР</t>
  </si>
  <si>
    <t>Товары для спецакции</t>
  </si>
  <si>
    <t>SS</t>
  </si>
  <si>
    <t>XX</t>
  </si>
  <si>
    <t>НИЖНЕВАРТОВСК</t>
  </si>
  <si>
    <t>PS59</t>
  </si>
  <si>
    <t>Сибирский</t>
  </si>
  <si>
    <t>НОВОСИБИРСК</t>
  </si>
  <si>
    <t>PS60</t>
  </si>
  <si>
    <t>Фин код</t>
  </si>
  <si>
    <t>сегментация ассортимента</t>
  </si>
  <si>
    <t>Внешний код номенклатуры</t>
  </si>
  <si>
    <t>Код номенклатуры</t>
  </si>
  <si>
    <t>Квант поставки</t>
  </si>
  <si>
    <t>Квант РЦ</t>
  </si>
  <si>
    <t>GLN-кодировка</t>
  </si>
  <si>
    <t>VL</t>
  </si>
  <si>
    <t>VB</t>
  </si>
  <si>
    <t>AP</t>
  </si>
  <si>
    <t>AT</t>
  </si>
  <si>
    <t>AU</t>
  </si>
  <si>
    <t>AW</t>
  </si>
  <si>
    <t>AX</t>
  </si>
  <si>
    <t>AY</t>
  </si>
  <si>
    <t>AZ</t>
  </si>
  <si>
    <t>CP</t>
  </si>
  <si>
    <t>FV</t>
  </si>
  <si>
    <t>GH</t>
  </si>
  <si>
    <t>GM</t>
  </si>
  <si>
    <t>GQ</t>
  </si>
  <si>
    <t>GT</t>
  </si>
  <si>
    <t>GX</t>
  </si>
  <si>
    <t>GY</t>
  </si>
  <si>
    <t>KA</t>
  </si>
  <si>
    <t>KB</t>
  </si>
  <si>
    <t>KC</t>
  </si>
  <si>
    <t>KK</t>
  </si>
  <si>
    <t>LD</t>
  </si>
  <si>
    <t>LF</t>
  </si>
  <si>
    <t>LH</t>
  </si>
  <si>
    <t>LI</t>
  </si>
  <si>
    <t>RA</t>
  </si>
  <si>
    <t>SA</t>
  </si>
  <si>
    <t>SB</t>
  </si>
  <si>
    <t>SC</t>
  </si>
  <si>
    <t>SD</t>
  </si>
  <si>
    <t>SE</t>
  </si>
  <si>
    <t>SF</t>
  </si>
  <si>
    <t>ZG</t>
  </si>
  <si>
    <t>Дата действия спецификации</t>
  </si>
  <si>
    <t>Дата окончания действия спецификации</t>
  </si>
  <si>
    <t>Код основного пункта отгрузки Контрагента (на данный пункт отгрузки Покупатель формирует Заказ)</t>
  </si>
  <si>
    <t>Коды вспомогательных пунктов отгрузки Контрагента</t>
  </si>
  <si>
    <t>Вложение в короб (квант поставки в магазин)</t>
  </si>
  <si>
    <t>GTIN упаковки</t>
  </si>
  <si>
    <t>Признак упаковки (основная/дополнительная)</t>
  </si>
  <si>
    <t>Ставка НДС, % (применяется ко всем ценам)</t>
  </si>
  <si>
    <t xml:space="preserve">Цена при самовывозе, без НДС </t>
  </si>
  <si>
    <t>Цена при доставке поставщиком до РЦ, без НДС</t>
  </si>
  <si>
    <t>Цена при доставке поставщиком до магазина, без НДС</t>
  </si>
  <si>
    <t xml:space="preserve">Высота короба (мм) </t>
  </si>
  <si>
    <t xml:space="preserve">Вес короба (кг) </t>
  </si>
  <si>
    <t>Количество коробов в слое</t>
  </si>
  <si>
    <t>ОСН</t>
  </si>
  <si>
    <t>ДОП</t>
  </si>
  <si>
    <t>GTIN</t>
  </si>
  <si>
    <t>Признак упаковки</t>
  </si>
  <si>
    <t>Доставка пост. до магазина, без НДС</t>
  </si>
  <si>
    <t>Дост. Пост. до РЦ, без НДС</t>
  </si>
  <si>
    <t>Цена при самовывозе, без НДС</t>
  </si>
  <si>
    <t>Кол-во КорбВСлое, шт.</t>
  </si>
  <si>
    <t>\сумма по столбцам 11,12,13 Цена без НДС\</t>
  </si>
  <si>
    <t>ОМСК</t>
  </si>
  <si>
    <t>PS61</t>
  </si>
  <si>
    <t>КЕМЕРОВО</t>
  </si>
  <si>
    <t>ФРОВ ТС Пятерочка</t>
  </si>
  <si>
    <t>ФРОВ ТС Карусель</t>
  </si>
  <si>
    <t>ЯЛ</t>
  </si>
  <si>
    <t>PS62</t>
  </si>
  <si>
    <t>БАРНАУЛ</t>
  </si>
  <si>
    <t>PS63</t>
  </si>
  <si>
    <t>Уральский</t>
  </si>
  <si>
    <t>PS64</t>
  </si>
  <si>
    <t>ТОМСК</t>
  </si>
  <si>
    <t>КУРГАН</t>
  </si>
  <si>
    <t>PS15</t>
  </si>
  <si>
    <t>NEGO</t>
  </si>
  <si>
    <t>Переговорная кампания</t>
  </si>
  <si>
    <t>КРАСНОЯРСК</t>
  </si>
  <si>
    <t>PS65</t>
  </si>
  <si>
    <t>P1</t>
  </si>
  <si>
    <t>ФК_Мясо СП</t>
  </si>
  <si>
    <t>P2</t>
  </si>
  <si>
    <t>ФК_Птица СП</t>
  </si>
  <si>
    <t>P3</t>
  </si>
  <si>
    <t>ФК_Хлеб СП</t>
  </si>
  <si>
    <t>P4</t>
  </si>
  <si>
    <t>ФК_Кулинария и салат</t>
  </si>
  <si>
    <t>P5</t>
  </si>
  <si>
    <t>ФК_Рыба СП</t>
  </si>
  <si>
    <t>ФК_Бытовая химия</t>
  </si>
  <si>
    <t>ФК_Уборка, эксплуата</t>
  </si>
  <si>
    <t>ФК_Красота,уход.воло</t>
  </si>
  <si>
    <t>ФК_Ср.ухода за телом</t>
  </si>
  <si>
    <t>ФК_Уход.кож.лица,гиг</t>
  </si>
  <si>
    <t>ФК_Ватные средства</t>
  </si>
  <si>
    <t>ФК_Газ.напитки,вода</t>
  </si>
  <si>
    <t>ФК_Пиво,слабоалк.нап</t>
  </si>
  <si>
    <t>ФК_Вино</t>
  </si>
  <si>
    <t>ФК_Табак</t>
  </si>
  <si>
    <t>ФК_Водка, ликеры</t>
  </si>
  <si>
    <t>ФК_Соки, нектары</t>
  </si>
  <si>
    <t>ФК_Коньяк,бренди,др.</t>
  </si>
  <si>
    <t>ФК_Овощи/Грибы</t>
  </si>
  <si>
    <t>ФК_Овощи/Зелень</t>
  </si>
  <si>
    <t>ФК_Фрукты/Ягоды</t>
  </si>
  <si>
    <t>ФК_Фрукты/Экзотика</t>
  </si>
  <si>
    <t>ФК_Пироги</t>
  </si>
  <si>
    <t>ФК_Кофе,какао,шокола</t>
  </si>
  <si>
    <t>ФК_Чай/ травы</t>
  </si>
  <si>
    <t>ФК_Детское питание</t>
  </si>
  <si>
    <t>ФК_Диаб.пит,мед,орех</t>
  </si>
  <si>
    <t>ФК_Соусы,горчица,хре</t>
  </si>
  <si>
    <t>ФК_Консервация</t>
  </si>
  <si>
    <t>ФК_Злаки,сахар,соль,</t>
  </si>
  <si>
    <t>ФК_Раст.масло,макаро</t>
  </si>
  <si>
    <t>ФК_Шоколад, конфеты</t>
  </si>
  <si>
    <t>ФК_Печенье,вафли,вып</t>
  </si>
  <si>
    <t>ФК_Вост.слад,чипсы,</t>
  </si>
  <si>
    <t>ФК_Корма для животны</t>
  </si>
  <si>
    <t>ФК_Посуда, декор</t>
  </si>
  <si>
    <t>ФК_Сад и спорт</t>
  </si>
  <si>
    <t>ФК_Тов.для дом.живот</t>
  </si>
  <si>
    <t>ФК_Сезонные товары</t>
  </si>
  <si>
    <t>ФК_ТВ,Медиа,Акссесуа</t>
  </si>
  <si>
    <t>ФК_Текстиль для дома</t>
  </si>
  <si>
    <t>ФК_Одежда</t>
  </si>
  <si>
    <t>ФК_Тов.для ремон.DIY</t>
  </si>
  <si>
    <t>ФК_Автомобиль.товары</t>
  </si>
  <si>
    <t>ФК_Товары для дома</t>
  </si>
  <si>
    <t>ФК_Детские товары</t>
  </si>
  <si>
    <t>ФК_Бытовая техника</t>
  </si>
  <si>
    <t>ФК_Пресса</t>
  </si>
  <si>
    <t>ФК_Свежие торты</t>
  </si>
  <si>
    <t>ФК_Мясная гастрономи</t>
  </si>
  <si>
    <t>ФК_Хлеб, хлебоб.изд</t>
  </si>
  <si>
    <t>ФК_Сыры</t>
  </si>
  <si>
    <t>ФК_Яйца</t>
  </si>
  <si>
    <t>ФК_Молоко</t>
  </si>
  <si>
    <t>ФК_Мол/творож.продук</t>
  </si>
  <si>
    <t>ФК_Майонез, маргарин</t>
  </si>
  <si>
    <t>ФК_Заморозка</t>
  </si>
  <si>
    <t>ФК_Готовая кулинария</t>
  </si>
  <si>
    <t>ФК_Охлажд.рыбн.проду</t>
  </si>
  <si>
    <t>ФК_Мясо,мясные проду</t>
  </si>
  <si>
    <t>ФК_Птица</t>
  </si>
  <si>
    <t>ФК_Фрукты и овощи</t>
  </si>
  <si>
    <t>ВЕЛИКИЙ НОВГОРОД</t>
  </si>
  <si>
    <t>КИРОВО-ЧЕПЕЦК</t>
  </si>
  <si>
    <t>PS66</t>
  </si>
  <si>
    <t>PS67</t>
  </si>
  <si>
    <t>КАЛИНИНГРАД</t>
  </si>
  <si>
    <t>PS68</t>
  </si>
  <si>
    <t>БАД</t>
  </si>
  <si>
    <t>C7</t>
  </si>
  <si>
    <t>ДетскСопутствТовары</t>
  </si>
  <si>
    <t>NE</t>
  </si>
  <si>
    <t>ДетскНепродовТовары</t>
  </si>
  <si>
    <t>ДетсСвежТовПовсСпрос</t>
  </si>
  <si>
    <t xml:space="preserve">4043975             </t>
  </si>
  <si>
    <t>См. модуль Аквафор А5 магн. 1шт</t>
  </si>
  <si>
    <t>4043978            </t>
  </si>
  <si>
    <t xml:space="preserve"> Фильтр Аквафор Гратис 2,8л</t>
  </si>
  <si>
    <t xml:space="preserve">4043980             </t>
  </si>
  <si>
    <t>Фильтр Аквафор Смайл 2,9л</t>
  </si>
  <si>
    <t xml:space="preserve">4043981             </t>
  </si>
  <si>
    <t>Водоочис. Аквафор Кристалл Н</t>
  </si>
  <si>
    <t xml:space="preserve">4043982             </t>
  </si>
  <si>
    <t>Водоочис. Аквафор Кристалл ЭКО</t>
  </si>
  <si>
    <t xml:space="preserve">4043983             </t>
  </si>
  <si>
    <t>Комплект см. мод. Аквафор К3-КН-К7</t>
  </si>
  <si>
    <t xml:space="preserve">4043984             </t>
  </si>
  <si>
    <t>Комплект мод. Аквафор К3-К7В-К7</t>
  </si>
  <si>
    <t>Москва, Санкт-Петербург, Н. Новгород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</si>
</sst>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color indexed="9"/>
      <name val="Calibri"/>
      <family val="2"/>
    </font>
    <font>
      <sz val="14"/>
      <color indexed="9"/>
      <name val="Arial Cyr"/>
      <family val="0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7.5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Tahoma"/>
      <family val="2"/>
    </font>
    <font>
      <sz val="10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0"/>
      <name val="Arial Cyr"/>
      <family val="0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7"/>
      <color theme="1"/>
      <name val="Calibri"/>
      <family val="2"/>
    </font>
    <font>
      <sz val="7.5"/>
      <color theme="1"/>
      <name val="Calibri"/>
      <family val="2"/>
    </font>
    <font>
      <sz val="6"/>
      <color theme="1"/>
      <name val="Calibri"/>
      <family val="2"/>
    </font>
    <font>
      <sz val="8"/>
      <color theme="0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sz val="6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Segoe U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 style="thin"/>
      <bottom style="medium"/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/>
      </left>
      <right/>
      <top style="thin">
        <color theme="0"/>
      </top>
      <bottom style="thin">
        <color theme="1"/>
      </bottom>
    </border>
    <border>
      <left/>
      <right style="thin">
        <color theme="0"/>
      </right>
      <top style="thin">
        <color theme="0"/>
      </top>
      <bottom style="thin">
        <color theme="1"/>
      </bottom>
    </border>
    <border>
      <left/>
      <right/>
      <top style="thin">
        <color theme="0"/>
      </top>
      <bottom style="thin">
        <color theme="1"/>
      </bottom>
    </border>
    <border>
      <left/>
      <right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/>
    </border>
    <border>
      <left style="thin"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hair"/>
    </border>
    <border>
      <left/>
      <right/>
      <top style="thin">
        <color theme="0"/>
      </top>
      <bottom style="hair"/>
    </border>
    <border>
      <left/>
      <right style="thin"/>
      <top style="thin">
        <color theme="0"/>
      </top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 horizontal="left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9" fillId="0" borderId="0" xfId="15" applyFont="1" applyFill="1" applyAlignment="1" applyProtection="1">
      <alignment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0" fillId="0" borderId="0" xfId="0" applyFont="1" applyAlignment="1">
      <alignment/>
    </xf>
    <xf numFmtId="49" fontId="6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left" vertical="center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left" vertical="center"/>
      <protection/>
    </xf>
    <xf numFmtId="0" fontId="63" fillId="0" borderId="1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wrapText="1"/>
    </xf>
    <xf numFmtId="0" fontId="65" fillId="0" borderId="17" xfId="0" applyFont="1" applyBorder="1" applyAlignment="1">
      <alignment wrapText="1"/>
    </xf>
    <xf numFmtId="0" fontId="0" fillId="13" borderId="16" xfId="0" applyFill="1" applyBorder="1" applyAlignment="1">
      <alignment/>
    </xf>
    <xf numFmtId="0" fontId="0" fillId="13" borderId="10" xfId="0" applyFill="1" applyBorder="1" applyAlignment="1">
      <alignment/>
    </xf>
    <xf numFmtId="0" fontId="1" fillId="33" borderId="18" xfId="54" applyFont="1" applyFill="1" applyBorder="1" applyAlignment="1">
      <alignment horizontal="left" vertical="top"/>
      <protection/>
    </xf>
    <xf numFmtId="0" fontId="65" fillId="0" borderId="19" xfId="0" applyFont="1" applyBorder="1" applyAlignment="1">
      <alignment/>
    </xf>
    <xf numFmtId="0" fontId="65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Fill="1" applyBorder="1" applyAlignment="1">
      <alignment horizontal="center" vertical="center"/>
    </xf>
    <xf numFmtId="2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left"/>
    </xf>
    <xf numFmtId="0" fontId="0" fillId="0" borderId="23" xfId="0" applyNumberFormat="1" applyBorder="1" applyAlignment="1">
      <alignment horizontal="right"/>
    </xf>
    <xf numFmtId="0" fontId="65" fillId="0" borderId="24" xfId="0" applyFont="1" applyBorder="1" applyAlignment="1">
      <alignment/>
    </xf>
    <xf numFmtId="0" fontId="0" fillId="0" borderId="25" xfId="0" applyBorder="1" applyAlignment="1">
      <alignment/>
    </xf>
    <xf numFmtId="0" fontId="62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left" vertical="center" wrapText="1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2" fillId="0" borderId="14" xfId="0" applyFont="1" applyFill="1" applyBorder="1" applyAlignment="1" applyProtection="1">
      <alignment horizontal="center" vertical="center"/>
      <protection/>
    </xf>
    <xf numFmtId="0" fontId="62" fillId="0" borderId="15" xfId="0" applyFont="1" applyFill="1" applyBorder="1" applyAlignment="1" applyProtection="1">
      <alignment horizontal="left" vertical="center"/>
      <protection/>
    </xf>
    <xf numFmtId="0" fontId="62" fillId="0" borderId="0" xfId="0" applyFont="1" applyFill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shrinkToFit="1"/>
      <protection/>
    </xf>
    <xf numFmtId="2" fontId="62" fillId="0" borderId="10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14" fontId="0" fillId="0" borderId="0" xfId="0" applyNumberFormat="1" applyAlignment="1">
      <alignment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67" fillId="0" borderId="0" xfId="0" applyFont="1" applyFill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8" fillId="0" borderId="10" xfId="0" applyFont="1" applyFill="1" applyBorder="1" applyAlignment="1" applyProtection="1">
      <alignment horizontal="left" wrapText="1"/>
      <protection/>
    </xf>
    <xf numFmtId="0" fontId="48" fillId="0" borderId="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4" fontId="6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2" fillId="0" borderId="26" xfId="0" applyFont="1" applyFill="1" applyBorder="1" applyAlignment="1" applyProtection="1">
      <alignment horizontal="left" vertical="center" wrapText="1"/>
      <protection hidden="1"/>
    </xf>
    <xf numFmtId="0" fontId="62" fillId="0" borderId="27" xfId="0" applyFont="1" applyFill="1" applyBorder="1" applyAlignment="1" applyProtection="1">
      <alignment horizontal="left" vertical="center" wrapText="1"/>
      <protection hidden="1"/>
    </xf>
    <xf numFmtId="0" fontId="70" fillId="0" borderId="0" xfId="0" applyFont="1" applyFill="1" applyAlignment="1" applyProtection="1">
      <alignment/>
      <protection hidden="1"/>
    </xf>
    <xf numFmtId="0" fontId="62" fillId="0" borderId="28" xfId="0" applyFont="1" applyFill="1" applyBorder="1" applyAlignment="1" applyProtection="1">
      <alignment/>
      <protection hidden="1"/>
    </xf>
    <xf numFmtId="0" fontId="62" fillId="0" borderId="29" xfId="0" applyFont="1" applyFill="1" applyBorder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0" fontId="62" fillId="0" borderId="30" xfId="0" applyFont="1" applyFill="1" applyBorder="1" applyAlignment="1" applyProtection="1">
      <alignment/>
      <protection hidden="1"/>
    </xf>
    <xf numFmtId="0" fontId="62" fillId="0" borderId="28" xfId="0" applyFont="1" applyFill="1" applyBorder="1" applyAlignment="1" applyProtection="1">
      <alignment horizontal="right"/>
      <protection hidden="1"/>
    </xf>
    <xf numFmtId="0" fontId="62" fillId="0" borderId="26" xfId="0" applyFont="1" applyFill="1" applyBorder="1" applyAlignment="1" applyProtection="1">
      <alignment/>
      <protection hidden="1"/>
    </xf>
    <xf numFmtId="0" fontId="62" fillId="0" borderId="29" xfId="0" applyFont="1" applyFill="1" applyBorder="1" applyAlignment="1" applyProtection="1">
      <alignment horizontal="right"/>
      <protection hidden="1"/>
    </xf>
    <xf numFmtId="0" fontId="62" fillId="0" borderId="28" xfId="0" applyFont="1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62" fillId="0" borderId="31" xfId="0" applyFont="1" applyFill="1" applyBorder="1" applyAlignment="1" applyProtection="1">
      <alignment horizontal="right"/>
      <protection hidden="1"/>
    </xf>
    <xf numFmtId="0" fontId="62" fillId="0" borderId="31" xfId="0" applyFont="1" applyFill="1" applyBorder="1" applyAlignment="1" applyProtection="1">
      <alignment/>
      <protection hidden="1"/>
    </xf>
    <xf numFmtId="0" fontId="71" fillId="0" borderId="32" xfId="0" applyFont="1" applyFill="1" applyBorder="1" applyAlignment="1" applyProtection="1">
      <alignment vertical="center"/>
      <protection hidden="1"/>
    </xf>
    <xf numFmtId="0" fontId="62" fillId="0" borderId="33" xfId="0" applyFont="1" applyFill="1" applyBorder="1" applyAlignment="1" applyProtection="1">
      <alignment/>
      <protection hidden="1"/>
    </xf>
    <xf numFmtId="0" fontId="62" fillId="0" borderId="27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Alignment="1" applyProtection="1">
      <alignment horizontal="center" vertical="center" wrapText="1"/>
      <protection hidden="1"/>
    </xf>
    <xf numFmtId="0" fontId="62" fillId="0" borderId="33" xfId="0" applyFont="1" applyFill="1" applyBorder="1" applyAlignment="1" applyProtection="1">
      <alignment horizontal="center" vertical="center" wrapText="1"/>
      <protection hidden="1"/>
    </xf>
    <xf numFmtId="0" fontId="62" fillId="0" borderId="28" xfId="0" applyFont="1" applyFill="1" applyBorder="1" applyAlignment="1" applyProtection="1">
      <alignment horizontal="center" vertical="center" wrapText="1"/>
      <protection hidden="1"/>
    </xf>
    <xf numFmtId="0" fontId="62" fillId="0" borderId="29" xfId="0" applyFont="1" applyFill="1" applyBorder="1" applyAlignment="1" applyProtection="1">
      <alignment horizontal="center" vertical="center" wrapText="1"/>
      <protection hidden="1"/>
    </xf>
    <xf numFmtId="0" fontId="62" fillId="0" borderId="34" xfId="0" applyFont="1" applyFill="1" applyBorder="1" applyAlignment="1" applyProtection="1">
      <alignment/>
      <protection hidden="1"/>
    </xf>
    <xf numFmtId="0" fontId="59" fillId="0" borderId="26" xfId="15" applyFont="1" applyFill="1" applyBorder="1" applyAlignment="1" applyProtection="1">
      <alignment/>
      <protection hidden="1"/>
    </xf>
    <xf numFmtId="0" fontId="59" fillId="0" borderId="28" xfId="15" applyFont="1" applyFill="1" applyBorder="1" applyAlignment="1" applyProtection="1">
      <alignment/>
      <protection hidden="1"/>
    </xf>
    <xf numFmtId="0" fontId="59" fillId="0" borderId="29" xfId="15" applyFont="1" applyFill="1" applyBorder="1" applyAlignment="1" applyProtection="1">
      <alignment/>
      <protection hidden="1"/>
    </xf>
    <xf numFmtId="0" fontId="62" fillId="0" borderId="35" xfId="0" applyFont="1" applyFill="1" applyBorder="1" applyAlignment="1" applyProtection="1">
      <alignment/>
      <protection hidden="1"/>
    </xf>
    <xf numFmtId="0" fontId="59" fillId="0" borderId="31" xfId="15" applyFont="1" applyFill="1" applyBorder="1" applyAlignment="1" applyProtection="1">
      <alignment/>
      <protection hidden="1"/>
    </xf>
    <xf numFmtId="0" fontId="59" fillId="0" borderId="32" xfId="15" applyFont="1" applyFill="1" applyBorder="1" applyAlignment="1" applyProtection="1">
      <alignment/>
      <protection hidden="1"/>
    </xf>
    <xf numFmtId="0" fontId="70" fillId="0" borderId="0" xfId="0" applyFont="1" applyFill="1" applyAlignment="1" applyProtection="1">
      <alignment horizontal="left" vertical="center" wrapText="1"/>
      <protection hidden="1"/>
    </xf>
    <xf numFmtId="0" fontId="61" fillId="0" borderId="25" xfId="0" applyFont="1" applyFill="1" applyBorder="1" applyAlignment="1" applyProtection="1">
      <alignment horizontal="left" vertical="center" wrapText="1"/>
      <protection hidden="1"/>
    </xf>
    <xf numFmtId="0" fontId="61" fillId="0" borderId="10" xfId="0" applyFont="1" applyFill="1" applyBorder="1" applyAlignment="1" applyProtection="1">
      <alignment horizontal="left" vertical="center" wrapText="1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62" fillId="0" borderId="36" xfId="0" applyFont="1" applyFill="1" applyBorder="1" applyAlignment="1" applyProtection="1">
      <alignment horizontal="center" vertical="center"/>
      <protection hidden="1"/>
    </xf>
    <xf numFmtId="0" fontId="62" fillId="0" borderId="36" xfId="0" applyNumberFormat="1" applyFont="1" applyFill="1" applyBorder="1" applyAlignment="1" applyProtection="1">
      <alignment horizontal="center" vertical="center"/>
      <protection hidden="1"/>
    </xf>
    <xf numFmtId="0" fontId="62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14" xfId="0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left" vertical="center"/>
      <protection hidden="1"/>
    </xf>
    <xf numFmtId="2" fontId="62" fillId="0" borderId="10" xfId="0" applyNumberFormat="1" applyFont="1" applyFill="1" applyBorder="1" applyAlignment="1" applyProtection="1">
      <alignment/>
      <protection hidden="1"/>
    </xf>
    <xf numFmtId="0" fontId="69" fillId="0" borderId="37" xfId="0" applyFont="1" applyFill="1" applyBorder="1" applyAlignment="1" applyProtection="1">
      <alignment vertical="center"/>
      <protection hidden="1"/>
    </xf>
    <xf numFmtId="0" fontId="69" fillId="0" borderId="26" xfId="0" applyFont="1" applyFill="1" applyBorder="1" applyAlignment="1" applyProtection="1">
      <alignment horizontal="center" vertical="center"/>
      <protection hidden="1"/>
    </xf>
    <xf numFmtId="0" fontId="69" fillId="0" borderId="37" xfId="0" applyFont="1" applyFill="1" applyBorder="1" applyAlignment="1" applyProtection="1">
      <alignment horizontal="center" vertical="center"/>
      <protection hidden="1"/>
    </xf>
    <xf numFmtId="0" fontId="69" fillId="0" borderId="26" xfId="0" applyFont="1" applyFill="1" applyBorder="1" applyAlignment="1" applyProtection="1">
      <alignment horizontal="left" vertical="center"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58" fillId="0" borderId="26" xfId="0" applyFont="1" applyFill="1" applyBorder="1" applyAlignment="1" applyProtection="1">
      <alignment horizontal="center" vertical="center"/>
      <protection hidden="1"/>
    </xf>
    <xf numFmtId="0" fontId="68" fillId="0" borderId="10" xfId="0" applyFont="1" applyFill="1" applyBorder="1" applyAlignment="1" applyProtection="1">
      <alignment horizontal="left" wrapText="1"/>
      <protection hidden="1"/>
    </xf>
    <xf numFmtId="0" fontId="72" fillId="0" borderId="38" xfId="0" applyFont="1" applyFill="1" applyBorder="1" applyAlignment="1" applyProtection="1">
      <alignment vertical="top"/>
      <protection hidden="1"/>
    </xf>
    <xf numFmtId="0" fontId="68" fillId="0" borderId="39" xfId="0" applyFont="1" applyFill="1" applyBorder="1" applyAlignment="1" applyProtection="1">
      <alignment vertical="top"/>
      <protection hidden="1"/>
    </xf>
    <xf numFmtId="0" fontId="68" fillId="0" borderId="38" xfId="0" applyFont="1" applyFill="1" applyBorder="1" applyAlignment="1" applyProtection="1">
      <alignment vertical="top"/>
      <protection hidden="1"/>
    </xf>
    <xf numFmtId="0" fontId="62" fillId="0" borderId="0" xfId="0" applyFont="1" applyFill="1" applyAlignment="1" applyProtection="1">
      <alignment horizontal="center" vertical="center" wrapText="1"/>
      <protection hidden="1"/>
    </xf>
    <xf numFmtId="0" fontId="61" fillId="0" borderId="33" xfId="0" applyFont="1" applyFill="1" applyBorder="1" applyAlignment="1" applyProtection="1">
      <alignment horizontal="left" vertical="center" wrapText="1" indent="2"/>
      <protection hidden="1"/>
    </xf>
    <xf numFmtId="0" fontId="61" fillId="0" borderId="29" xfId="0" applyFont="1" applyFill="1" applyBorder="1" applyAlignment="1" applyProtection="1">
      <alignment horizontal="left" vertical="center" wrapText="1" indent="2"/>
      <protection hidden="1"/>
    </xf>
    <xf numFmtId="0" fontId="66" fillId="0" borderId="0" xfId="0" applyFont="1" applyFill="1" applyAlignment="1" applyProtection="1">
      <alignment/>
      <protection hidden="1"/>
    </xf>
    <xf numFmtId="0" fontId="66" fillId="0" borderId="10" xfId="0" applyFont="1" applyFill="1" applyBorder="1" applyAlignment="1" applyProtection="1">
      <alignment horizontal="left" indent="3"/>
      <protection hidden="1"/>
    </xf>
    <xf numFmtId="0" fontId="66" fillId="0" borderId="40" xfId="0" applyFont="1" applyFill="1" applyBorder="1" applyAlignment="1" applyProtection="1">
      <alignment horizontal="left" indent="2"/>
      <protection hidden="1"/>
    </xf>
    <xf numFmtId="0" fontId="66" fillId="0" borderId="10" xfId="0" applyFont="1" applyFill="1" applyBorder="1" applyAlignment="1" applyProtection="1">
      <alignment horizontal="left" indent="2"/>
      <protection hidden="1"/>
    </xf>
    <xf numFmtId="0" fontId="66" fillId="0" borderId="33" xfId="0" applyFont="1" applyFill="1" applyBorder="1" applyAlignment="1" applyProtection="1">
      <alignment horizontal="left" indent="2"/>
      <protection hidden="1"/>
    </xf>
    <xf numFmtId="0" fontId="66" fillId="0" borderId="29" xfId="0" applyFont="1" applyFill="1" applyBorder="1" applyAlignment="1" applyProtection="1">
      <alignment horizontal="left" indent="2"/>
      <protection hidden="1"/>
    </xf>
    <xf numFmtId="0" fontId="66" fillId="0" borderId="33" xfId="0" applyFont="1" applyFill="1" applyBorder="1" applyAlignment="1" applyProtection="1">
      <alignment/>
      <protection hidden="1"/>
    </xf>
    <xf numFmtId="0" fontId="66" fillId="0" borderId="29" xfId="0" applyFont="1" applyFill="1" applyBorder="1" applyAlignment="1" applyProtection="1">
      <alignment/>
      <protection hidden="1"/>
    </xf>
    <xf numFmtId="0" fontId="66" fillId="0" borderId="41" xfId="0" applyFont="1" applyFill="1" applyBorder="1" applyAlignment="1" applyProtection="1">
      <alignment/>
      <protection hidden="1"/>
    </xf>
    <xf numFmtId="0" fontId="66" fillId="0" borderId="32" xfId="0" applyFont="1" applyFill="1" applyBorder="1" applyAlignment="1" applyProtection="1">
      <alignment/>
      <protection hidden="1"/>
    </xf>
    <xf numFmtId="0" fontId="66" fillId="0" borderId="26" xfId="0" applyFont="1" applyFill="1" applyBorder="1" applyAlignment="1" applyProtection="1">
      <alignment/>
      <protection hidden="1"/>
    </xf>
    <xf numFmtId="0" fontId="69" fillId="0" borderId="28" xfId="0" applyFont="1" applyFill="1" applyBorder="1" applyAlignment="1" applyProtection="1">
      <alignment/>
      <protection hidden="1"/>
    </xf>
    <xf numFmtId="0" fontId="66" fillId="0" borderId="28" xfId="0" applyFont="1" applyFill="1" applyBorder="1" applyAlignment="1" applyProtection="1">
      <alignment/>
      <protection hidden="1"/>
    </xf>
    <xf numFmtId="0" fontId="67" fillId="0" borderId="42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57" fillId="0" borderId="29" xfId="0" applyFont="1" applyFill="1" applyBorder="1" applyAlignment="1" applyProtection="1">
      <alignment vertical="center"/>
      <protection hidden="1"/>
    </xf>
    <xf numFmtId="0" fontId="57" fillId="0" borderId="28" xfId="0" applyFont="1" applyFill="1" applyBorder="1" applyAlignment="1" applyProtection="1">
      <alignment horizontal="center" vertical="center"/>
      <protection hidden="1"/>
    </xf>
    <xf numFmtId="0" fontId="62" fillId="0" borderId="43" xfId="0" applyFont="1" applyFill="1" applyBorder="1" applyAlignment="1" applyProtection="1">
      <alignment/>
      <protection hidden="1"/>
    </xf>
    <xf numFmtId="0" fontId="62" fillId="0" borderId="34" xfId="0" applyFont="1" applyFill="1" applyBorder="1" applyAlignment="1" applyProtection="1">
      <alignment/>
      <protection hidden="1"/>
    </xf>
    <xf numFmtId="0" fontId="62" fillId="0" borderId="44" xfId="0" applyFont="1" applyFill="1" applyBorder="1" applyAlignment="1" applyProtection="1">
      <alignment/>
      <protection hidden="1"/>
    </xf>
    <xf numFmtId="0" fontId="62" fillId="0" borderId="45" xfId="0" applyFont="1" applyFill="1" applyBorder="1" applyAlignment="1" applyProtection="1">
      <alignment/>
      <protection hidden="1"/>
    </xf>
    <xf numFmtId="0" fontId="62" fillId="0" borderId="46" xfId="0" applyFont="1" applyFill="1" applyBorder="1" applyAlignment="1" applyProtection="1">
      <alignment/>
      <protection hidden="1"/>
    </xf>
    <xf numFmtId="0" fontId="62" fillId="0" borderId="0" xfId="0" applyFont="1" applyFill="1" applyAlignment="1" applyProtection="1">
      <alignment shrinkToFit="1"/>
      <protection hidden="1"/>
    </xf>
    <xf numFmtId="0" fontId="62" fillId="0" borderId="47" xfId="0" applyFont="1" applyFill="1" applyBorder="1" applyAlignment="1" applyProtection="1">
      <alignment/>
      <protection hidden="1"/>
    </xf>
    <xf numFmtId="0" fontId="62" fillId="0" borderId="35" xfId="0" applyFont="1" applyFill="1" applyBorder="1" applyAlignment="1" applyProtection="1">
      <alignment/>
      <protection hidden="1"/>
    </xf>
    <xf numFmtId="0" fontId="62" fillId="0" borderId="48" xfId="0" applyFont="1" applyFill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/>
      <protection hidden="1"/>
    </xf>
    <xf numFmtId="0" fontId="70" fillId="0" borderId="0" xfId="0" applyFont="1" applyFill="1" applyAlignment="1" applyProtection="1">
      <alignment horizontal="left" vertical="center"/>
      <protection hidden="1" locked="0"/>
    </xf>
    <xf numFmtId="0" fontId="62" fillId="0" borderId="10" xfId="0" applyFont="1" applyFill="1" applyBorder="1" applyAlignment="1" applyProtection="1">
      <alignment vertical="center"/>
      <protection hidden="1" locked="0"/>
    </xf>
    <xf numFmtId="0" fontId="14" fillId="0" borderId="10" xfId="0" applyFont="1" applyFill="1" applyBorder="1" applyAlignment="1" applyProtection="1">
      <alignment vertical="center"/>
      <protection hidden="1" locked="0"/>
    </xf>
    <xf numFmtId="2" fontId="62" fillId="0" borderId="10" xfId="0" applyNumberFormat="1" applyFont="1" applyFill="1" applyBorder="1" applyAlignment="1" applyProtection="1">
      <alignment/>
      <protection hidden="1" locked="0"/>
    </xf>
    <xf numFmtId="0" fontId="62" fillId="0" borderId="10" xfId="0" applyFont="1" applyFill="1" applyBorder="1" applyAlignment="1" applyProtection="1">
      <alignment horizontal="center" vertical="center"/>
      <protection hidden="1" locked="0"/>
    </xf>
    <xf numFmtId="0" fontId="62" fillId="0" borderId="15" xfId="0" applyFont="1" applyFill="1" applyBorder="1" applyAlignment="1" applyProtection="1">
      <alignment vertical="center"/>
      <protection hidden="1" locked="0"/>
    </xf>
    <xf numFmtId="2" fontId="14" fillId="0" borderId="10" xfId="0" applyNumberFormat="1" applyFont="1" applyFill="1" applyBorder="1" applyAlignment="1" applyProtection="1">
      <alignment vertical="center"/>
      <protection hidden="1" locked="0"/>
    </xf>
    <xf numFmtId="1" fontId="1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10" xfId="0" applyFont="1" applyFill="1" applyBorder="1" applyAlignment="1" applyProtection="1">
      <alignment horizontal="center" vertical="center" wrapText="1"/>
      <protection hidden="1" locked="0"/>
    </xf>
    <xf numFmtId="0" fontId="73" fillId="0" borderId="49" xfId="0" applyFont="1" applyFill="1" applyBorder="1" applyAlignment="1" applyProtection="1">
      <alignment shrinkToFit="1"/>
      <protection hidden="1" locked="0"/>
    </xf>
    <xf numFmtId="1" fontId="14" fillId="0" borderId="10" xfId="0" applyNumberFormat="1" applyFont="1" applyFill="1" applyBorder="1" applyAlignment="1" applyProtection="1">
      <alignment vertical="center"/>
      <protection hidden="1" locked="0"/>
    </xf>
    <xf numFmtId="1" fontId="0" fillId="0" borderId="1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62" fillId="0" borderId="0" xfId="0" applyNumberFormat="1" applyFont="1" applyFill="1" applyBorder="1" applyAlignment="1" applyProtection="1">
      <alignment horizontal="left" vertical="center" wrapText="1"/>
      <protection/>
    </xf>
    <xf numFmtId="1" fontId="62" fillId="0" borderId="0" xfId="0" applyNumberFormat="1" applyFont="1" applyFill="1" applyAlignment="1" applyProtection="1">
      <alignment/>
      <protection/>
    </xf>
    <xf numFmtId="1" fontId="62" fillId="0" borderId="0" xfId="0" applyNumberFormat="1" applyFont="1" applyFill="1" applyAlignment="1" applyProtection="1">
      <alignment horizontal="center" vertical="center" wrapText="1"/>
      <protection/>
    </xf>
    <xf numFmtId="1" fontId="59" fillId="0" borderId="0" xfId="15" applyNumberFormat="1" applyFont="1" applyFill="1" applyAlignment="1" applyProtection="1">
      <alignment/>
      <protection/>
    </xf>
    <xf numFmtId="1" fontId="61" fillId="0" borderId="10" xfId="0" applyNumberFormat="1" applyFont="1" applyFill="1" applyBorder="1" applyAlignment="1" applyProtection="1">
      <alignment horizontal="left" vertical="center" wrapText="1"/>
      <protection/>
    </xf>
    <xf numFmtId="1" fontId="62" fillId="0" borderId="14" xfId="0" applyNumberFormat="1" applyFont="1" applyFill="1" applyBorder="1" applyAlignment="1" applyProtection="1">
      <alignment horizontal="center" vertical="center"/>
      <protection/>
    </xf>
    <xf numFmtId="1" fontId="62" fillId="0" borderId="0" xfId="0" applyNumberFormat="1" applyFont="1" applyFill="1" applyBorder="1" applyAlignment="1" applyProtection="1">
      <alignment/>
      <protection/>
    </xf>
    <xf numFmtId="1" fontId="66" fillId="0" borderId="0" xfId="0" applyNumberFormat="1" applyFont="1" applyFill="1" applyAlignment="1" applyProtection="1">
      <alignment/>
      <protection/>
    </xf>
    <xf numFmtId="1" fontId="67" fillId="0" borderId="0" xfId="0" applyNumberFormat="1" applyFont="1" applyFill="1" applyBorder="1" applyAlignment="1" applyProtection="1">
      <alignment/>
      <protection/>
    </xf>
    <xf numFmtId="1" fontId="62" fillId="0" borderId="0" xfId="0" applyNumberFormat="1" applyFont="1" applyFill="1" applyAlignment="1" applyProtection="1">
      <alignment shrinkToFit="1"/>
      <protection/>
    </xf>
    <xf numFmtId="0" fontId="6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hidden="1"/>
    </xf>
    <xf numFmtId="0" fontId="74" fillId="0" borderId="10" xfId="0" applyFont="1" applyBorder="1" applyAlignment="1">
      <alignment vertical="center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1" fillId="0" borderId="25" xfId="0" applyFont="1" applyFill="1" applyBorder="1" applyAlignment="1" applyProtection="1">
      <alignment horizontal="left" vertical="center" wrapText="1" indent="3"/>
      <protection hidden="1"/>
    </xf>
    <xf numFmtId="0" fontId="61" fillId="0" borderId="10" xfId="0" applyFont="1" applyFill="1" applyBorder="1" applyAlignment="1" applyProtection="1">
      <alignment horizontal="left" vertical="center" wrapText="1" indent="3"/>
      <protection hidden="1"/>
    </xf>
    <xf numFmtId="49" fontId="62" fillId="0" borderId="10" xfId="0" applyNumberFormat="1" applyFont="1" applyFill="1" applyBorder="1" applyAlignment="1" applyProtection="1">
      <alignment vertical="center"/>
      <protection hidden="1" locked="0"/>
    </xf>
    <xf numFmtId="0" fontId="62" fillId="0" borderId="32" xfId="0" applyFont="1" applyFill="1" applyBorder="1" applyAlignment="1" applyProtection="1">
      <alignment/>
      <protection hidden="1"/>
    </xf>
    <xf numFmtId="0" fontId="62" fillId="0" borderId="10" xfId="0" applyFont="1" applyFill="1" applyBorder="1" applyAlignment="1" applyProtection="1">
      <alignment horizontal="center"/>
      <protection/>
    </xf>
    <xf numFmtId="0" fontId="62" fillId="0" borderId="10" xfId="0" applyFont="1" applyFill="1" applyBorder="1" applyAlignment="1" applyProtection="1">
      <alignment horizontal="left"/>
      <protection hidden="1"/>
    </xf>
    <xf numFmtId="1" fontId="62" fillId="0" borderId="0" xfId="0" applyNumberFormat="1" applyFont="1" applyFill="1" applyBorder="1" applyAlignment="1" applyProtection="1">
      <alignment/>
      <protection/>
    </xf>
    <xf numFmtId="1" fontId="62" fillId="0" borderId="10" xfId="0" applyNumberFormat="1" applyFont="1" applyFill="1" applyBorder="1" applyAlignment="1" applyProtection="1">
      <alignment/>
      <protection/>
    </xf>
    <xf numFmtId="0" fontId="62" fillId="0" borderId="1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/>
      <protection/>
    </xf>
    <xf numFmtId="49" fontId="48" fillId="0" borderId="0" xfId="0" applyNumberFormat="1" applyFont="1" applyBorder="1" applyAlignment="1" applyProtection="1">
      <alignment horizontal="left" vertical="center" wrapText="1"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0" fontId="14" fillId="0" borderId="16" xfId="0" applyFont="1" applyFill="1" applyBorder="1" applyAlignment="1" applyProtection="1">
      <alignment vertical="center"/>
      <protection hidden="1" locked="0"/>
    </xf>
    <xf numFmtId="0" fontId="14" fillId="0" borderId="17" xfId="0" applyFont="1" applyFill="1" applyBorder="1" applyAlignment="1" applyProtection="1">
      <alignment vertical="center"/>
      <protection hidden="1" locked="0"/>
    </xf>
    <xf numFmtId="2" fontId="0" fillId="0" borderId="0" xfId="0" applyNumberFormat="1" applyFill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8" fillId="0" borderId="26" xfId="0" applyFont="1" applyFill="1" applyBorder="1" applyAlignment="1" applyProtection="1">
      <alignment horizontal="center" vertical="top"/>
      <protection hidden="1"/>
    </xf>
    <xf numFmtId="14" fontId="14" fillId="0" borderId="10" xfId="0" applyNumberFormat="1" applyFont="1" applyFill="1" applyBorder="1" applyAlignment="1" applyProtection="1">
      <alignment vertical="center"/>
      <protection hidden="1" locked="0"/>
    </xf>
    <xf numFmtId="0" fontId="62" fillId="0" borderId="10" xfId="0" applyFont="1" applyFill="1" applyBorder="1" applyAlignment="1" applyProtection="1">
      <alignment horizontal="left"/>
      <protection hidden="1" locked="0"/>
    </xf>
    <xf numFmtId="0" fontId="68" fillId="0" borderId="10" xfId="0" applyFont="1" applyFill="1" applyBorder="1" applyAlignment="1" applyProtection="1">
      <alignment horizontal="left" vertical="center" wrapText="1"/>
      <protection hidden="1" locked="0"/>
    </xf>
    <xf numFmtId="0" fontId="14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25" xfId="0" applyFont="1" applyFill="1" applyBorder="1" applyAlignment="1" applyProtection="1">
      <alignment/>
      <protection hidden="1"/>
    </xf>
    <xf numFmtId="0" fontId="21" fillId="0" borderId="15" xfId="0" applyFont="1" applyFill="1" applyBorder="1" applyAlignment="1" applyProtection="1">
      <alignment/>
      <protection hidden="1"/>
    </xf>
    <xf numFmtId="0" fontId="14" fillId="0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 applyProtection="1">
      <alignment horizontal="left" vertical="center"/>
      <protection hidden="1" locked="0"/>
    </xf>
    <xf numFmtId="0" fontId="14" fillId="0" borderId="10" xfId="0" applyFont="1" applyFill="1" applyBorder="1" applyAlignment="1" applyProtection="1">
      <alignment horizontal="left" vertical="center" wrapText="1"/>
      <protection hidden="1" locked="0"/>
    </xf>
    <xf numFmtId="0" fontId="70" fillId="0" borderId="10" xfId="0" applyFont="1" applyFill="1" applyBorder="1" applyAlignment="1" applyProtection="1">
      <alignment horizontal="left" vertical="center"/>
      <protection hidden="1" locked="0"/>
    </xf>
    <xf numFmtId="0" fontId="73" fillId="0" borderId="29" xfId="0" applyFont="1" applyFill="1" applyBorder="1" applyAlignment="1" applyProtection="1">
      <alignment horizontal="center"/>
      <protection hidden="1"/>
    </xf>
    <xf numFmtId="0" fontId="73" fillId="0" borderId="33" xfId="0" applyFont="1" applyFill="1" applyBorder="1" applyAlignment="1" applyProtection="1">
      <alignment horizontal="center"/>
      <protection hidden="1"/>
    </xf>
    <xf numFmtId="0" fontId="62" fillId="0" borderId="55" xfId="0" applyFont="1" applyFill="1" applyBorder="1" applyAlignment="1" applyProtection="1">
      <alignment horizontal="center"/>
      <protection hidden="1"/>
    </xf>
    <xf numFmtId="0" fontId="62" fillId="0" borderId="56" xfId="0" applyFont="1" applyFill="1" applyBorder="1" applyAlignment="1" applyProtection="1">
      <alignment horizontal="center"/>
      <protection hidden="1"/>
    </xf>
    <xf numFmtId="0" fontId="62" fillId="0" borderId="26" xfId="0" applyFont="1" applyFill="1" applyBorder="1" applyAlignment="1" applyProtection="1">
      <alignment horizontal="right"/>
      <protection hidden="1"/>
    </xf>
    <xf numFmtId="0" fontId="22" fillId="0" borderId="25" xfId="0" applyFont="1" applyFill="1" applyBorder="1" applyAlignment="1" applyProtection="1">
      <alignment/>
      <protection hidden="1"/>
    </xf>
    <xf numFmtId="0" fontId="22" fillId="0" borderId="15" xfId="0" applyFont="1" applyFill="1" applyBorder="1" applyAlignment="1" applyProtection="1">
      <alignment/>
      <protection hidden="1"/>
    </xf>
    <xf numFmtId="0" fontId="62" fillId="0" borderId="55" xfId="0" applyFont="1" applyFill="1" applyBorder="1" applyAlignment="1" applyProtection="1">
      <alignment horizontal="left"/>
      <protection hidden="1" locked="0"/>
    </xf>
    <xf numFmtId="0" fontId="62" fillId="0" borderId="57" xfId="0" applyFont="1" applyFill="1" applyBorder="1" applyAlignment="1" applyProtection="1">
      <alignment horizontal="left"/>
      <protection hidden="1" locked="0"/>
    </xf>
    <xf numFmtId="0" fontId="68" fillId="0" borderId="26" xfId="0" applyFont="1" applyFill="1" applyBorder="1" applyAlignment="1" applyProtection="1">
      <alignment horizontal="center" vertical="top"/>
      <protection hidden="1"/>
    </xf>
    <xf numFmtId="0" fontId="68" fillId="0" borderId="28" xfId="0" applyFont="1" applyFill="1" applyBorder="1" applyAlignment="1" applyProtection="1">
      <alignment horizontal="center" vertical="top"/>
      <protection hidden="1"/>
    </xf>
    <xf numFmtId="0" fontId="14" fillId="0" borderId="25" xfId="0" applyFont="1" applyFill="1" applyBorder="1" applyAlignment="1" applyProtection="1">
      <alignment horizontal="left"/>
      <protection hidden="1"/>
    </xf>
    <xf numFmtId="0" fontId="14" fillId="0" borderId="15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14" fontId="14" fillId="0" borderId="10" xfId="0" applyNumberFormat="1" applyFont="1" applyFill="1" applyBorder="1" applyAlignment="1" applyProtection="1">
      <alignment horizontal="left" vertical="center"/>
      <protection hidden="1"/>
    </xf>
    <xf numFmtId="1" fontId="62" fillId="0" borderId="25" xfId="0" applyNumberFormat="1" applyFont="1" applyFill="1" applyBorder="1" applyAlignment="1" applyProtection="1">
      <alignment horizontal="center"/>
      <protection/>
    </xf>
    <xf numFmtId="1" fontId="62" fillId="0" borderId="15" xfId="0" applyNumberFormat="1" applyFont="1" applyFill="1" applyBorder="1" applyAlignment="1" applyProtection="1">
      <alignment horizontal="center"/>
      <protection/>
    </xf>
    <xf numFmtId="0" fontId="62" fillId="0" borderId="25" xfId="0" applyFont="1" applyFill="1" applyBorder="1" applyAlignment="1" applyProtection="1">
      <alignment horizontal="center"/>
      <protection/>
    </xf>
    <xf numFmtId="0" fontId="62" fillId="0" borderId="58" xfId="0" applyFont="1" applyFill="1" applyBorder="1" applyAlignment="1" applyProtection="1">
      <alignment horizontal="center"/>
      <protection/>
    </xf>
    <xf numFmtId="0" fontId="62" fillId="0" borderId="15" xfId="0" applyFont="1" applyFill="1" applyBorder="1" applyAlignment="1" applyProtection="1">
      <alignment horizontal="center"/>
      <protection/>
    </xf>
    <xf numFmtId="0" fontId="62" fillId="0" borderId="25" xfId="0" applyFont="1" applyFill="1" applyBorder="1" applyAlignment="1" applyProtection="1">
      <alignment horizontal="center"/>
      <protection hidden="1"/>
    </xf>
    <xf numFmtId="0" fontId="62" fillId="0" borderId="58" xfId="0" applyFont="1" applyFill="1" applyBorder="1" applyAlignment="1" applyProtection="1">
      <alignment horizontal="center"/>
      <protection hidden="1"/>
    </xf>
    <xf numFmtId="0" fontId="62" fillId="0" borderId="15" xfId="0" applyFont="1" applyFill="1" applyBorder="1" applyAlignment="1" applyProtection="1">
      <alignment horizontal="center"/>
      <protection hidden="1"/>
    </xf>
    <xf numFmtId="0" fontId="62" fillId="0" borderId="29" xfId="0" applyFont="1" applyFill="1" applyBorder="1" applyAlignment="1" applyProtection="1">
      <alignment horizontal="left" shrinkToFit="1"/>
      <protection hidden="1"/>
    </xf>
    <xf numFmtId="0" fontId="62" fillId="0" borderId="59" xfId="0" applyFont="1" applyFill="1" applyBorder="1" applyAlignment="1" applyProtection="1">
      <alignment horizontal="left" shrinkToFit="1"/>
      <protection hidden="1"/>
    </xf>
    <xf numFmtId="0" fontId="62" fillId="0" borderId="60" xfId="0" applyFont="1" applyFill="1" applyBorder="1" applyAlignment="1" applyProtection="1">
      <alignment horizontal="left" shrinkToFit="1"/>
      <protection hidden="1"/>
    </xf>
    <xf numFmtId="0" fontId="75" fillId="0" borderId="61" xfId="0" applyFont="1" applyFill="1" applyBorder="1" applyAlignment="1" applyProtection="1">
      <alignment horizontal="left" vertical="center"/>
      <protection hidden="1"/>
    </xf>
    <xf numFmtId="0" fontId="75" fillId="0" borderId="26" xfId="0" applyFont="1" applyFill="1" applyBorder="1" applyAlignment="1" applyProtection="1">
      <alignment horizontal="left" vertical="center"/>
      <protection hidden="1"/>
    </xf>
    <xf numFmtId="0" fontId="62" fillId="0" borderId="62" xfId="0" applyFont="1" applyFill="1" applyBorder="1" applyAlignment="1" applyProtection="1">
      <alignment horizontal="left" shrinkToFit="1"/>
      <protection hidden="1"/>
    </xf>
    <xf numFmtId="0" fontId="62" fillId="0" borderId="33" xfId="0" applyFont="1" applyFill="1" applyBorder="1" applyAlignment="1" applyProtection="1">
      <alignment horizontal="left" shrinkToFit="1"/>
      <protection hidden="1"/>
    </xf>
    <xf numFmtId="0" fontId="0" fillId="0" borderId="25" xfId="0" applyFill="1" applyBorder="1" applyAlignment="1" applyProtection="1">
      <alignment horizontal="left"/>
      <protection hidden="1"/>
    </xf>
    <xf numFmtId="0" fontId="0" fillId="0" borderId="58" xfId="0" applyFont="1" applyFill="1" applyBorder="1" applyAlignment="1" applyProtection="1">
      <alignment horizontal="left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62" fillId="0" borderId="25" xfId="0" applyFont="1" applyFill="1" applyBorder="1" applyAlignment="1" applyProtection="1">
      <alignment horizontal="left"/>
      <protection hidden="1"/>
    </xf>
    <xf numFmtId="0" fontId="62" fillId="0" borderId="58" xfId="0" applyFont="1" applyFill="1" applyBorder="1" applyAlignment="1" applyProtection="1">
      <alignment horizontal="left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0" fontId="58" fillId="0" borderId="29" xfId="0" applyFont="1" applyFill="1" applyBorder="1" applyAlignment="1" applyProtection="1">
      <alignment horizontal="left"/>
      <protection hidden="1"/>
    </xf>
    <xf numFmtId="0" fontId="66" fillId="0" borderId="59" xfId="0" applyFont="1" applyFill="1" applyBorder="1" applyAlignment="1" applyProtection="1">
      <alignment horizontal="left"/>
      <protection hidden="1"/>
    </xf>
    <xf numFmtId="0" fontId="66" fillId="0" borderId="33" xfId="0" applyFont="1" applyFill="1" applyBorder="1" applyAlignment="1" applyProtection="1">
      <alignment horizontal="left"/>
      <protection hidden="1"/>
    </xf>
    <xf numFmtId="0" fontId="62" fillId="0" borderId="63" xfId="0" applyFont="1" applyFill="1" applyBorder="1" applyAlignment="1" applyProtection="1">
      <alignment horizontal="center"/>
      <protection hidden="1" locked="0"/>
    </xf>
    <xf numFmtId="0" fontId="62" fillId="0" borderId="64" xfId="0" applyFont="1" applyFill="1" applyBorder="1" applyAlignment="1" applyProtection="1">
      <alignment horizontal="center"/>
      <protection hidden="1" locked="0"/>
    </xf>
    <xf numFmtId="0" fontId="62" fillId="0" borderId="65" xfId="0" applyFont="1" applyFill="1" applyBorder="1" applyAlignment="1" applyProtection="1">
      <alignment horizontal="center"/>
      <protection hidden="1" locked="0"/>
    </xf>
    <xf numFmtId="0" fontId="14" fillId="0" borderId="66" xfId="0" applyFont="1" applyFill="1" applyBorder="1" applyAlignment="1" applyProtection="1">
      <alignment/>
      <protection hidden="1"/>
    </xf>
    <xf numFmtId="0" fontId="21" fillId="0" borderId="67" xfId="0" applyFont="1" applyFill="1" applyBorder="1" applyAlignment="1" applyProtection="1">
      <alignment/>
      <protection hidden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</cellXfs>
  <cellStyles count="50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ин к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79</xdr:row>
      <xdr:rowOff>123825</xdr:rowOff>
    </xdr:from>
    <xdr:to>
      <xdr:col>3</xdr:col>
      <xdr:colOff>133350</xdr:colOff>
      <xdr:row>81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868400"/>
          <a:ext cx="1943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79</xdr:row>
      <xdr:rowOff>95250</xdr:rowOff>
    </xdr:from>
    <xdr:to>
      <xdr:col>1</xdr:col>
      <xdr:colOff>685800</xdr:colOff>
      <xdr:row>81</xdr:row>
      <xdr:rowOff>28575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3839825"/>
          <a:ext cx="6858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19050</xdr:colOff>
      <xdr:row>87</xdr:row>
      <xdr:rowOff>28575</xdr:rowOff>
    </xdr:from>
    <xdr:to>
      <xdr:col>1</xdr:col>
      <xdr:colOff>180975</xdr:colOff>
      <xdr:row>87</xdr:row>
      <xdr:rowOff>266700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876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87</xdr:row>
      <xdr:rowOff>28575</xdr:rowOff>
    </xdr:from>
    <xdr:to>
      <xdr:col>2</xdr:col>
      <xdr:colOff>180975</xdr:colOff>
      <xdr:row>87</xdr:row>
      <xdr:rowOff>266700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52876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87</xdr:row>
      <xdr:rowOff>28575</xdr:rowOff>
    </xdr:from>
    <xdr:to>
      <xdr:col>3</xdr:col>
      <xdr:colOff>200025</xdr:colOff>
      <xdr:row>87</xdr:row>
      <xdr:rowOff>266700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52876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87</xdr:row>
      <xdr:rowOff>28575</xdr:rowOff>
    </xdr:from>
    <xdr:to>
      <xdr:col>4</xdr:col>
      <xdr:colOff>180975</xdr:colOff>
      <xdr:row>87</xdr:row>
      <xdr:rowOff>266700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152876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87</xdr:row>
      <xdr:rowOff>28575</xdr:rowOff>
    </xdr:from>
    <xdr:to>
      <xdr:col>5</xdr:col>
      <xdr:colOff>190500</xdr:colOff>
      <xdr:row>87</xdr:row>
      <xdr:rowOff>266700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152876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87</xdr:row>
      <xdr:rowOff>28575</xdr:rowOff>
    </xdr:from>
    <xdr:to>
      <xdr:col>6</xdr:col>
      <xdr:colOff>190500</xdr:colOff>
      <xdr:row>87</xdr:row>
      <xdr:rowOff>266700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152876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87</xdr:row>
      <xdr:rowOff>28575</xdr:rowOff>
    </xdr:from>
    <xdr:to>
      <xdr:col>7</xdr:col>
      <xdr:colOff>200025</xdr:colOff>
      <xdr:row>87</xdr:row>
      <xdr:rowOff>266700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52876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87</xdr:row>
      <xdr:rowOff>19050</xdr:rowOff>
    </xdr:from>
    <xdr:to>
      <xdr:col>8</xdr:col>
      <xdr:colOff>190500</xdr:colOff>
      <xdr:row>87</xdr:row>
      <xdr:rowOff>257175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15278100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87</xdr:row>
      <xdr:rowOff>38100</xdr:rowOff>
    </xdr:from>
    <xdr:to>
      <xdr:col>9</xdr:col>
      <xdr:colOff>171450</xdr:colOff>
      <xdr:row>87</xdr:row>
      <xdr:rowOff>228600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15297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9</xdr:row>
      <xdr:rowOff>76200</xdr:rowOff>
    </xdr:from>
    <xdr:to>
      <xdr:col>12</xdr:col>
      <xdr:colOff>85725</xdr:colOff>
      <xdr:row>11</xdr:row>
      <xdr:rowOff>114300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16287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12</xdr:row>
      <xdr:rowOff>47625</xdr:rowOff>
    </xdr:from>
    <xdr:to>
      <xdr:col>13</xdr:col>
      <xdr:colOff>676275</xdr:colOff>
      <xdr:row>14</xdr:row>
      <xdr:rowOff>57150</xdr:rowOff>
    </xdr:to>
    <xdr:pic>
      <xdr:nvPicPr>
        <xdr:cNvPr id="13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0375" y="2085975"/>
          <a:ext cx="26479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36</xdr:col>
      <xdr:colOff>247650</xdr:colOff>
      <xdr:row>0</xdr:row>
      <xdr:rowOff>180975</xdr:rowOff>
    </xdr:from>
    <xdr:to>
      <xdr:col>38</xdr:col>
      <xdr:colOff>419100</xdr:colOff>
      <xdr:row>3</xdr:row>
      <xdr:rowOff>76200</xdr:rowOff>
    </xdr:to>
    <xdr:pic>
      <xdr:nvPicPr>
        <xdr:cNvPr id="14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87800" y="180975"/>
          <a:ext cx="1390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9</xdr:row>
      <xdr:rowOff>85725</xdr:rowOff>
    </xdr:from>
    <xdr:to>
      <xdr:col>13</xdr:col>
      <xdr:colOff>638175</xdr:colOff>
      <xdr:row>11</xdr:row>
      <xdr:rowOff>123825</xdr:rowOff>
    </xdr:to>
    <xdr:pic>
      <xdr:nvPicPr>
        <xdr:cNvPr id="15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53900" y="16383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ortal.x5.ru/Users/Aleksey.Dyatlov/&#1042;&#1072;&#1078;&#1085;&#1086;/&#1052;&#1040;&#1050;&#1056;&#1040;&#1057;&#1048;&#1052;/&#1062;&#1077;&#1085;&#1086;&#1074;&#1072;&#1103;%20&#1057;&#1055;&#1045;&#1062;&#1048;&#1060;&#1048;&#1050;&#1040;&#1062;&#1048;&#1071;/&#1048;&#1089;&#1087;&#1088;&#1072;&#1074;&#1083;&#1077;&#1085;&#1080;&#1103;%2030.05.2016/SHablon.%20Cenovaja%20specifikacija%20-%20A.39!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ortal.x5.ru/Users/Aleksey.Dyatlov/&#1042;&#1072;&#1078;&#1085;&#1086;/&#1052;&#1040;&#1050;&#1056;&#1040;&#1057;&#1048;&#1052;/&#1062;&#1077;&#1085;&#1086;&#1074;&#1072;&#1103;%20&#1057;&#1055;&#1045;&#1062;&#1048;&#1060;&#1048;&#1050;&#1040;&#1062;&#1048;&#1071;/SHablon%20%20Cenovaja%20specifikacija%20-%20A.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спецификации 1А"/>
      <sheetName val="ЦC в работе"/>
      <sheetName val="Формат SAP"/>
      <sheetName val="Инталев"/>
      <sheetName val="Юр. Лица"/>
      <sheetName val="Сегментация ассортимента"/>
      <sheetName val="Группа расчета"/>
      <sheetName val="Фин коды"/>
      <sheetName val="Ставки НДС"/>
      <sheetName val="Ценовые сегменты"/>
      <sheetName val="Дата"/>
      <sheetName val="Лист1"/>
    </sheetNames>
    <sheetDataSet>
      <sheetData sheetId="6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AB</v>
          </cell>
        </row>
        <row r="5">
          <cell r="A5" t="str">
            <v>AC</v>
          </cell>
        </row>
        <row r="6">
          <cell r="A6" t="str">
            <v>AD</v>
          </cell>
        </row>
        <row r="7">
          <cell r="A7" t="str">
            <v>AE</v>
          </cell>
        </row>
        <row r="8">
          <cell r="A8" t="str">
            <v>AF</v>
          </cell>
        </row>
        <row r="9">
          <cell r="A9" t="str">
            <v>AG</v>
          </cell>
        </row>
        <row r="10">
          <cell r="A10" t="str">
            <v>AH</v>
          </cell>
        </row>
        <row r="11">
          <cell r="A11" t="str">
            <v>AI</v>
          </cell>
        </row>
        <row r="12">
          <cell r="A12" t="str">
            <v>AJ</v>
          </cell>
        </row>
        <row r="13">
          <cell r="A13" t="str">
            <v>AK</v>
          </cell>
        </row>
        <row r="14">
          <cell r="A14" t="str">
            <v>AN</v>
          </cell>
        </row>
        <row r="15">
          <cell r="A15" t="str">
            <v>AR</v>
          </cell>
        </row>
        <row r="16">
          <cell r="A16" t="str">
            <v>AS</v>
          </cell>
        </row>
        <row r="17">
          <cell r="A17" t="str">
            <v>B</v>
          </cell>
        </row>
        <row r="18">
          <cell r="A18" t="str">
            <v>BA</v>
          </cell>
        </row>
        <row r="19">
          <cell r="A19" t="str">
            <v>BB</v>
          </cell>
        </row>
        <row r="20">
          <cell r="A20" t="str">
            <v>BC</v>
          </cell>
        </row>
        <row r="21">
          <cell r="A21" t="str">
            <v>BD</v>
          </cell>
        </row>
        <row r="22">
          <cell r="A22" t="str">
            <v>BE</v>
          </cell>
        </row>
        <row r="23">
          <cell r="A23" t="str">
            <v>BF</v>
          </cell>
        </row>
        <row r="24">
          <cell r="A24" t="str">
            <v>BG</v>
          </cell>
        </row>
        <row r="25">
          <cell r="A25" t="str">
            <v>BH</v>
          </cell>
        </row>
        <row r="26">
          <cell r="A26" t="str">
            <v>C</v>
          </cell>
        </row>
        <row r="27">
          <cell r="A27" t="str">
            <v>CA</v>
          </cell>
        </row>
        <row r="28">
          <cell r="A28" t="str">
            <v>CB</v>
          </cell>
        </row>
        <row r="29">
          <cell r="A29" t="str">
            <v>CC</v>
          </cell>
        </row>
        <row r="30">
          <cell r="A30" t="str">
            <v>CD</v>
          </cell>
        </row>
        <row r="31">
          <cell r="A31" t="str">
            <v>CE</v>
          </cell>
        </row>
        <row r="32">
          <cell r="A32" t="str">
            <v>CF</v>
          </cell>
        </row>
        <row r="33">
          <cell r="A33" t="str">
            <v>CG</v>
          </cell>
        </row>
        <row r="34">
          <cell r="A34" t="str">
            <v>CH</v>
          </cell>
        </row>
        <row r="35">
          <cell r="A35" t="str">
            <v>D</v>
          </cell>
        </row>
        <row r="36">
          <cell r="A36" t="str">
            <v>DA</v>
          </cell>
        </row>
        <row r="37">
          <cell r="A37" t="str">
            <v>DB</v>
          </cell>
        </row>
        <row r="38">
          <cell r="A38" t="str">
            <v>DC</v>
          </cell>
        </row>
        <row r="39">
          <cell r="A39" t="str">
            <v>DD</v>
          </cell>
        </row>
        <row r="40">
          <cell r="A40" t="str">
            <v>DE</v>
          </cell>
        </row>
        <row r="41">
          <cell r="A41" t="str">
            <v>DF</v>
          </cell>
        </row>
        <row r="42">
          <cell r="A42" t="str">
            <v>DG</v>
          </cell>
        </row>
        <row r="43">
          <cell r="A43" t="str">
            <v>DH</v>
          </cell>
        </row>
        <row r="44">
          <cell r="A44" t="str">
            <v>DI</v>
          </cell>
        </row>
        <row r="45">
          <cell r="A45" t="str">
            <v>DJ</v>
          </cell>
        </row>
        <row r="46">
          <cell r="A46" t="str">
            <v>DK</v>
          </cell>
        </row>
        <row r="47">
          <cell r="A47" t="str">
            <v>DL</v>
          </cell>
        </row>
        <row r="48">
          <cell r="A48" t="str">
            <v>DM</v>
          </cell>
        </row>
        <row r="49">
          <cell r="A49" t="str">
            <v>DN</v>
          </cell>
        </row>
        <row r="50">
          <cell r="A50" t="str">
            <v>DO</v>
          </cell>
        </row>
        <row r="51">
          <cell r="A51" t="str">
            <v>DP</v>
          </cell>
        </row>
        <row r="52">
          <cell r="A52" t="str">
            <v>DQ</v>
          </cell>
        </row>
        <row r="53">
          <cell r="A53" t="str">
            <v>DR</v>
          </cell>
        </row>
        <row r="54">
          <cell r="A54" t="str">
            <v>DS</v>
          </cell>
        </row>
        <row r="55">
          <cell r="A55" t="str">
            <v>DT</v>
          </cell>
        </row>
        <row r="56">
          <cell r="A56" t="str">
            <v>DU</v>
          </cell>
        </row>
        <row r="57">
          <cell r="A57" t="str">
            <v>DV</v>
          </cell>
        </row>
        <row r="58">
          <cell r="A58" t="str">
            <v>DW</v>
          </cell>
        </row>
        <row r="59">
          <cell r="A59" t="str">
            <v>DX</v>
          </cell>
        </row>
        <row r="60">
          <cell r="A60" t="str">
            <v>DY</v>
          </cell>
        </row>
        <row r="61">
          <cell r="A61" t="str">
            <v>DZ</v>
          </cell>
        </row>
        <row r="62">
          <cell r="A62" t="str">
            <v>E</v>
          </cell>
        </row>
        <row r="63">
          <cell r="A63" t="str">
            <v>EA</v>
          </cell>
        </row>
        <row r="64">
          <cell r="A64" t="str">
            <v>EB</v>
          </cell>
        </row>
        <row r="65">
          <cell r="A65" t="str">
            <v>EC</v>
          </cell>
        </row>
        <row r="66">
          <cell r="A66" t="str">
            <v>ED</v>
          </cell>
        </row>
        <row r="67">
          <cell r="A67" t="str">
            <v>EE</v>
          </cell>
        </row>
        <row r="68">
          <cell r="A68" t="str">
            <v>EF</v>
          </cell>
        </row>
        <row r="69">
          <cell r="A69" t="str">
            <v>EG</v>
          </cell>
        </row>
        <row r="70">
          <cell r="A70" t="str">
            <v>EH</v>
          </cell>
        </row>
        <row r="71">
          <cell r="A71" t="str">
            <v>EI</v>
          </cell>
        </row>
        <row r="72">
          <cell r="A72" t="str">
            <v>EJ</v>
          </cell>
        </row>
        <row r="73">
          <cell r="A73" t="str">
            <v>EK</v>
          </cell>
        </row>
        <row r="74">
          <cell r="A74" t="str">
            <v>EL</v>
          </cell>
        </row>
        <row r="75">
          <cell r="A75" t="str">
            <v>EM</v>
          </cell>
        </row>
        <row r="76">
          <cell r="A76" t="str">
            <v>EN</v>
          </cell>
        </row>
        <row r="77">
          <cell r="A77" t="str">
            <v>EP</v>
          </cell>
        </row>
        <row r="78">
          <cell r="A78" t="str">
            <v>EQ</v>
          </cell>
        </row>
        <row r="79">
          <cell r="A79" t="str">
            <v>ER</v>
          </cell>
        </row>
        <row r="80">
          <cell r="A80" t="str">
            <v>ES</v>
          </cell>
        </row>
        <row r="81">
          <cell r="A81" t="str">
            <v>EV</v>
          </cell>
        </row>
        <row r="82">
          <cell r="A82" t="str">
            <v>EW</v>
          </cell>
        </row>
        <row r="83">
          <cell r="A83" t="str">
            <v>EX</v>
          </cell>
        </row>
        <row r="84">
          <cell r="A84" t="str">
            <v>EZ</v>
          </cell>
        </row>
        <row r="85">
          <cell r="A85" t="str">
            <v>F</v>
          </cell>
        </row>
        <row r="86">
          <cell r="A86" t="str">
            <v>FA</v>
          </cell>
        </row>
        <row r="87">
          <cell r="A87" t="str">
            <v>FB</v>
          </cell>
        </row>
        <row r="88">
          <cell r="A88" t="str">
            <v>FC</v>
          </cell>
        </row>
        <row r="89">
          <cell r="A89" t="str">
            <v>FD</v>
          </cell>
        </row>
        <row r="90">
          <cell r="A90" t="str">
            <v>FF</v>
          </cell>
        </row>
        <row r="91">
          <cell r="A91" t="str">
            <v>FM</v>
          </cell>
        </row>
        <row r="92">
          <cell r="A92" t="str">
            <v>FN</v>
          </cell>
        </row>
        <row r="93">
          <cell r="A93" t="str">
            <v>FO</v>
          </cell>
        </row>
        <row r="94">
          <cell r="A94" t="str">
            <v>FP</v>
          </cell>
        </row>
        <row r="95">
          <cell r="A95" t="str">
            <v>FR</v>
          </cell>
        </row>
        <row r="96">
          <cell r="A96" t="str">
            <v>FX</v>
          </cell>
        </row>
        <row r="97">
          <cell r="A97" t="str">
            <v>FZ</v>
          </cell>
        </row>
        <row r="98">
          <cell r="A98" t="str">
            <v>G</v>
          </cell>
        </row>
        <row r="99">
          <cell r="A99" t="str">
            <v>GA</v>
          </cell>
        </row>
        <row r="100">
          <cell r="A100" t="str">
            <v>GB</v>
          </cell>
        </row>
        <row r="101">
          <cell r="A101" t="str">
            <v>GC</v>
          </cell>
        </row>
        <row r="102">
          <cell r="A102" t="str">
            <v>GD</v>
          </cell>
        </row>
        <row r="103">
          <cell r="A103" t="str">
            <v>GE</v>
          </cell>
        </row>
        <row r="104">
          <cell r="A104" t="str">
            <v>GF</v>
          </cell>
        </row>
        <row r="105">
          <cell r="A105" t="str">
            <v>GG</v>
          </cell>
        </row>
        <row r="106">
          <cell r="A106" t="str">
            <v>GK</v>
          </cell>
        </row>
        <row r="107">
          <cell r="A107" t="str">
            <v>GL</v>
          </cell>
        </row>
        <row r="108">
          <cell r="A108" t="str">
            <v>GN</v>
          </cell>
        </row>
        <row r="109">
          <cell r="A109" t="str">
            <v>GO</v>
          </cell>
        </row>
        <row r="110">
          <cell r="A110" t="str">
            <v>GP</v>
          </cell>
        </row>
        <row r="111">
          <cell r="A111" t="str">
            <v>GR</v>
          </cell>
        </row>
        <row r="112">
          <cell r="A112" t="str">
            <v>GS</v>
          </cell>
        </row>
        <row r="113">
          <cell r="A113" t="str">
            <v>GU</v>
          </cell>
        </row>
        <row r="114">
          <cell r="A114" t="str">
            <v>GV</v>
          </cell>
        </row>
        <row r="115">
          <cell r="A115" t="str">
            <v>GW</v>
          </cell>
        </row>
        <row r="116">
          <cell r="A116" t="str">
            <v>GZ</v>
          </cell>
        </row>
        <row r="117">
          <cell r="A117" t="str">
            <v>H</v>
          </cell>
        </row>
        <row r="118">
          <cell r="A118" t="str">
            <v>I</v>
          </cell>
        </row>
        <row r="119">
          <cell r="A119" t="str">
            <v>J</v>
          </cell>
        </row>
        <row r="120">
          <cell r="A120" t="str">
            <v>JA</v>
          </cell>
        </row>
        <row r="121">
          <cell r="A121" t="str">
            <v>JB</v>
          </cell>
        </row>
        <row r="122">
          <cell r="A122" t="str">
            <v>JD</v>
          </cell>
        </row>
        <row r="123">
          <cell r="A123" t="str">
            <v>JF</v>
          </cell>
        </row>
        <row r="124">
          <cell r="A124" t="str">
            <v>JH</v>
          </cell>
        </row>
        <row r="125">
          <cell r="A125" t="str">
            <v>JJ</v>
          </cell>
        </row>
        <row r="126">
          <cell r="A126" t="str">
            <v>JM</v>
          </cell>
        </row>
        <row r="127">
          <cell r="A127" t="str">
            <v>JP</v>
          </cell>
        </row>
        <row r="128">
          <cell r="A128" t="str">
            <v>K</v>
          </cell>
        </row>
        <row r="129">
          <cell r="A129" t="str">
            <v>KP</v>
          </cell>
        </row>
        <row r="130">
          <cell r="A130" t="str">
            <v>L</v>
          </cell>
        </row>
        <row r="131">
          <cell r="A131" t="str">
            <v>LA</v>
          </cell>
        </row>
        <row r="132">
          <cell r="A132" t="str">
            <v>LB</v>
          </cell>
        </row>
        <row r="133">
          <cell r="A133" t="str">
            <v>LC</v>
          </cell>
        </row>
        <row r="134">
          <cell r="A134" t="str">
            <v>LE</v>
          </cell>
        </row>
        <row r="135">
          <cell r="A135" t="str">
            <v>LG</v>
          </cell>
        </row>
        <row r="136">
          <cell r="A136" t="str">
            <v>LQ</v>
          </cell>
        </row>
        <row r="137">
          <cell r="A137" t="str">
            <v>LR</v>
          </cell>
        </row>
        <row r="138">
          <cell r="A138" t="str">
            <v>LW</v>
          </cell>
        </row>
        <row r="139">
          <cell r="A139" t="str">
            <v>M</v>
          </cell>
        </row>
        <row r="140">
          <cell r="A140" t="str">
            <v>MT</v>
          </cell>
        </row>
        <row r="141">
          <cell r="A141" t="str">
            <v>N</v>
          </cell>
        </row>
        <row r="142">
          <cell r="A142" t="str">
            <v>NK</v>
          </cell>
        </row>
        <row r="143">
          <cell r="A143" t="str">
            <v>O</v>
          </cell>
        </row>
        <row r="144">
          <cell r="A144" t="str">
            <v>P</v>
          </cell>
        </row>
        <row r="145">
          <cell r="A145" t="str">
            <v>PA</v>
          </cell>
        </row>
        <row r="146">
          <cell r="A146" t="str">
            <v>Q</v>
          </cell>
        </row>
        <row r="147">
          <cell r="A147" t="str">
            <v>R</v>
          </cell>
        </row>
        <row r="148">
          <cell r="A148" t="str">
            <v>RB</v>
          </cell>
        </row>
        <row r="149">
          <cell r="A149" t="str">
            <v>S</v>
          </cell>
        </row>
        <row r="150">
          <cell r="A150" t="str">
            <v>SG</v>
          </cell>
        </row>
        <row r="151">
          <cell r="A151" t="str">
            <v>SH</v>
          </cell>
        </row>
        <row r="152">
          <cell r="A152" t="str">
            <v>SO</v>
          </cell>
        </row>
        <row r="153">
          <cell r="A153" t="str">
            <v>SS</v>
          </cell>
        </row>
        <row r="154">
          <cell r="A154" t="str">
            <v>SV</v>
          </cell>
        </row>
        <row r="155">
          <cell r="A155" t="str">
            <v>SW</v>
          </cell>
        </row>
        <row r="156">
          <cell r="A156" t="str">
            <v>T</v>
          </cell>
        </row>
        <row r="157">
          <cell r="A157" t="str">
            <v>TA</v>
          </cell>
        </row>
        <row r="158">
          <cell r="A158" t="str">
            <v>TB</v>
          </cell>
        </row>
        <row r="159">
          <cell r="A159" t="str">
            <v>TC</v>
          </cell>
        </row>
        <row r="160">
          <cell r="A160" t="str">
            <v>TD</v>
          </cell>
        </row>
        <row r="161">
          <cell r="A161" t="str">
            <v>TE</v>
          </cell>
        </row>
        <row r="162">
          <cell r="A162" t="str">
            <v>TF</v>
          </cell>
        </row>
        <row r="163">
          <cell r="A163" t="str">
            <v>TG</v>
          </cell>
        </row>
        <row r="164">
          <cell r="A164" t="str">
            <v>TP</v>
          </cell>
        </row>
        <row r="165">
          <cell r="A165" t="str">
            <v>U</v>
          </cell>
        </row>
        <row r="166">
          <cell r="A166" t="str">
            <v>UF</v>
          </cell>
        </row>
        <row r="167">
          <cell r="A167" t="str">
            <v>V</v>
          </cell>
        </row>
        <row r="168">
          <cell r="A168" t="str">
            <v>W</v>
          </cell>
        </row>
        <row r="169">
          <cell r="A169" t="str">
            <v>X</v>
          </cell>
        </row>
        <row r="170">
          <cell r="A170" t="str">
            <v>XA</v>
          </cell>
        </row>
        <row r="171">
          <cell r="A171" t="str">
            <v>XX</v>
          </cell>
        </row>
        <row r="172">
          <cell r="A172" t="str">
            <v>Y</v>
          </cell>
        </row>
        <row r="173">
          <cell r="A173" t="str">
            <v>Z</v>
          </cell>
        </row>
      </sheetData>
      <sheetData sheetId="7">
        <row r="2">
          <cell r="A2" t="str">
            <v>A</v>
          </cell>
          <cell r="D2">
            <v>10</v>
          </cell>
        </row>
        <row r="3">
          <cell r="A3" t="str">
            <v>AA</v>
          </cell>
          <cell r="D3">
            <v>20</v>
          </cell>
        </row>
        <row r="4">
          <cell r="A4" t="str">
            <v>C1</v>
          </cell>
          <cell r="D4" t="str">
            <v>30/40</v>
          </cell>
        </row>
        <row r="5">
          <cell r="A5" t="str">
            <v>C2</v>
          </cell>
          <cell r="D5">
            <v>50</v>
          </cell>
        </row>
        <row r="6">
          <cell r="A6" t="str">
            <v>C3</v>
          </cell>
        </row>
        <row r="7">
          <cell r="A7" t="str">
            <v>C4</v>
          </cell>
        </row>
        <row r="8">
          <cell r="A8" t="str">
            <v>C5</v>
          </cell>
        </row>
        <row r="9">
          <cell r="A9" t="str">
            <v>C6</v>
          </cell>
        </row>
        <row r="10">
          <cell r="A10" t="str">
            <v>D1</v>
          </cell>
        </row>
        <row r="11">
          <cell r="A11" t="str">
            <v>D2</v>
          </cell>
        </row>
        <row r="12">
          <cell r="A12" t="str">
            <v>D3</v>
          </cell>
        </row>
        <row r="13">
          <cell r="A13" t="str">
            <v>D4</v>
          </cell>
        </row>
        <row r="14">
          <cell r="A14" t="str">
            <v>D5</v>
          </cell>
        </row>
        <row r="15">
          <cell r="A15" t="str">
            <v>D6</v>
          </cell>
        </row>
        <row r="16">
          <cell r="A16" t="str">
            <v>D7</v>
          </cell>
        </row>
        <row r="17">
          <cell r="A17" t="str">
            <v>F1</v>
          </cell>
        </row>
        <row r="18">
          <cell r="A18" t="str">
            <v>F2</v>
          </cell>
        </row>
        <row r="19">
          <cell r="A19" t="str">
            <v>F3</v>
          </cell>
        </row>
        <row r="20">
          <cell r="A20" t="str">
            <v>F4</v>
          </cell>
        </row>
        <row r="21">
          <cell r="A21" t="str">
            <v>G0</v>
          </cell>
        </row>
        <row r="22">
          <cell r="A22" t="str">
            <v>G1</v>
          </cell>
        </row>
        <row r="23">
          <cell r="A23" t="str">
            <v>G2</v>
          </cell>
        </row>
        <row r="24">
          <cell r="A24" t="str">
            <v>G3</v>
          </cell>
        </row>
        <row r="25">
          <cell r="A25" t="str">
            <v>G4</v>
          </cell>
        </row>
        <row r="26">
          <cell r="A26" t="str">
            <v>G5</v>
          </cell>
        </row>
        <row r="27">
          <cell r="A27" t="str">
            <v>G6</v>
          </cell>
        </row>
        <row r="28">
          <cell r="A28" t="str">
            <v>G7</v>
          </cell>
        </row>
        <row r="29">
          <cell r="A29" t="str">
            <v>G8</v>
          </cell>
        </row>
        <row r="30">
          <cell r="A30" t="str">
            <v>G9</v>
          </cell>
        </row>
        <row r="31">
          <cell r="A31" t="str">
            <v>GI</v>
          </cell>
        </row>
        <row r="32">
          <cell r="A32" t="str">
            <v>GJ</v>
          </cell>
        </row>
        <row r="33">
          <cell r="A33" t="str">
            <v>GK</v>
          </cell>
        </row>
        <row r="34">
          <cell r="A34" t="str">
            <v>GL</v>
          </cell>
        </row>
        <row r="35">
          <cell r="A35" t="str">
            <v>N0</v>
          </cell>
        </row>
        <row r="36">
          <cell r="A36" t="str">
            <v>N1</v>
          </cell>
        </row>
        <row r="37">
          <cell r="A37" t="str">
            <v>N2</v>
          </cell>
        </row>
        <row r="38">
          <cell r="A38" t="str">
            <v>N3</v>
          </cell>
        </row>
        <row r="39">
          <cell r="A39" t="str">
            <v>N4</v>
          </cell>
        </row>
        <row r="40">
          <cell r="A40" t="str">
            <v>N5</v>
          </cell>
        </row>
        <row r="41">
          <cell r="A41" t="str">
            <v>N6</v>
          </cell>
        </row>
        <row r="42">
          <cell r="A42" t="str">
            <v>N7</v>
          </cell>
        </row>
        <row r="43">
          <cell r="A43" t="str">
            <v>N8</v>
          </cell>
        </row>
        <row r="44">
          <cell r="A44" t="str">
            <v>N9</v>
          </cell>
        </row>
        <row r="45">
          <cell r="A45" t="str">
            <v>NA</v>
          </cell>
        </row>
        <row r="46">
          <cell r="A46" t="str">
            <v>NB</v>
          </cell>
        </row>
        <row r="47">
          <cell r="A47" t="str">
            <v>NC</v>
          </cell>
        </row>
        <row r="48">
          <cell r="A48" t="str">
            <v>S0</v>
          </cell>
        </row>
        <row r="49">
          <cell r="A49" t="str">
            <v>S1</v>
          </cell>
        </row>
        <row r="50">
          <cell r="A50" t="str">
            <v>S2</v>
          </cell>
        </row>
        <row r="51">
          <cell r="A51" t="str">
            <v>S3</v>
          </cell>
        </row>
        <row r="52">
          <cell r="A52" t="str">
            <v>S4</v>
          </cell>
        </row>
        <row r="53">
          <cell r="A53" t="str">
            <v>S5</v>
          </cell>
        </row>
        <row r="54">
          <cell r="A54" t="str">
            <v>S6</v>
          </cell>
        </row>
        <row r="55">
          <cell r="A55" t="str">
            <v>S7</v>
          </cell>
        </row>
        <row r="56">
          <cell r="A56" t="str">
            <v>S8</v>
          </cell>
        </row>
        <row r="57">
          <cell r="A57" t="str">
            <v>S9</v>
          </cell>
        </row>
        <row r="58">
          <cell r="A58" t="str">
            <v>U1</v>
          </cell>
        </row>
        <row r="59">
          <cell r="A59" t="str">
            <v>U2</v>
          </cell>
        </row>
        <row r="60">
          <cell r="A60" t="str">
            <v>U3</v>
          </cell>
        </row>
        <row r="61">
          <cell r="A61" t="str">
            <v>U4</v>
          </cell>
        </row>
      </sheetData>
      <sheetData sheetId="8">
        <row r="2">
          <cell r="A2">
            <v>0</v>
          </cell>
        </row>
        <row r="3">
          <cell r="A3">
            <v>10</v>
          </cell>
        </row>
        <row r="4">
          <cell r="A4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спецификации 1А"/>
      <sheetName val="ЦC в работе"/>
      <sheetName val="Фин коды"/>
      <sheetName val="Группа расчета"/>
      <sheetName val="Ставки НДС"/>
      <sheetName val="Ценовые сегменты"/>
      <sheetName val="Сегментация ассортимента"/>
      <sheetName val="Юр. Лица"/>
      <sheetName val="ФОРМАТ SAP"/>
      <sheetName val="Интале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I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7109375" style="73" customWidth="1"/>
    <col min="2" max="2" width="26.7109375" style="73" customWidth="1"/>
    <col min="3" max="3" width="15.7109375" style="73" customWidth="1"/>
    <col min="4" max="5" width="20.7109375" style="73" customWidth="1"/>
    <col min="6" max="6" width="40.7109375" style="73" customWidth="1"/>
    <col min="7" max="7" width="33.7109375" style="73" customWidth="1"/>
    <col min="8" max="8" width="10.7109375" style="73" customWidth="1"/>
    <col min="9" max="9" width="6.7109375" style="3" customWidth="1"/>
  </cols>
  <sheetData>
    <row r="1" spans="1:9" s="179" customFormat="1" ht="45">
      <c r="A1" s="180" t="s">
        <v>372</v>
      </c>
      <c r="B1" s="180" t="s">
        <v>373</v>
      </c>
      <c r="C1" s="180" t="s">
        <v>75</v>
      </c>
      <c r="D1" s="180" t="s">
        <v>412</v>
      </c>
      <c r="E1" s="180" t="s">
        <v>413</v>
      </c>
      <c r="F1" s="180" t="s">
        <v>414</v>
      </c>
      <c r="G1" s="180" t="s">
        <v>415</v>
      </c>
      <c r="H1" s="180" t="s">
        <v>242</v>
      </c>
      <c r="I1" s="179" t="s">
        <v>449</v>
      </c>
    </row>
    <row r="2" ht="15">
      <c r="H2" s="73">
        <v>5</v>
      </c>
    </row>
  </sheetData>
  <sheetProtection password="CCBA" sheet="1" objects="1" scenarios="1" formatCells="0" formatColumns="0" formatRows="0" sort="0" autoFilter="0" pivotTables="0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E68"/>
  <sheetViews>
    <sheetView zoomScalePageLayoutView="0" workbookViewId="0" topLeftCell="A1">
      <selection activeCell="A2" sqref="A2:B68"/>
    </sheetView>
  </sheetViews>
  <sheetFormatPr defaultColWidth="9.140625" defaultRowHeight="15"/>
  <cols>
    <col min="1" max="1" width="6.28125" style="3" customWidth="1"/>
    <col min="2" max="2" width="87.7109375" style="0" customWidth="1"/>
    <col min="5" max="5" width="33.7109375" style="0" customWidth="1"/>
  </cols>
  <sheetData>
    <row r="1" spans="1:5" ht="15">
      <c r="A1" s="1" t="s">
        <v>0</v>
      </c>
      <c r="B1" s="1" t="s">
        <v>102</v>
      </c>
      <c r="D1" s="19" t="s">
        <v>0</v>
      </c>
      <c r="E1" s="20" t="s">
        <v>102</v>
      </c>
    </row>
    <row r="2" spans="1:5" ht="15">
      <c r="A2" s="23" t="s">
        <v>189</v>
      </c>
      <c r="B2" s="25" t="s">
        <v>364</v>
      </c>
      <c r="D2" s="21">
        <v>10</v>
      </c>
      <c r="E2" s="22" t="s">
        <v>257</v>
      </c>
    </row>
    <row r="3" spans="1:5" ht="15">
      <c r="A3" s="23" t="s">
        <v>265</v>
      </c>
      <c r="B3" s="25" t="s">
        <v>463</v>
      </c>
      <c r="D3" s="21">
        <v>20</v>
      </c>
      <c r="E3" s="22" t="s">
        <v>258</v>
      </c>
    </row>
    <row r="4" spans="1:5" ht="15">
      <c r="A4" s="24" t="s">
        <v>266</v>
      </c>
      <c r="B4" s="25" t="s">
        <v>464</v>
      </c>
      <c r="D4" s="21" t="s">
        <v>256</v>
      </c>
      <c r="E4" s="22" t="s">
        <v>259</v>
      </c>
    </row>
    <row r="5" spans="1:5" ht="15">
      <c r="A5" s="24" t="s">
        <v>267</v>
      </c>
      <c r="B5" s="25" t="s">
        <v>465</v>
      </c>
      <c r="D5" s="21">
        <v>50</v>
      </c>
      <c r="E5" s="22" t="s">
        <v>438</v>
      </c>
    </row>
    <row r="6" spans="1:5" ht="15">
      <c r="A6" s="24" t="s">
        <v>268</v>
      </c>
      <c r="B6" s="25" t="s">
        <v>466</v>
      </c>
      <c r="D6" s="21">
        <v>60</v>
      </c>
      <c r="E6" s="181" t="s">
        <v>439</v>
      </c>
    </row>
    <row r="7" spans="1:5" ht="15">
      <c r="A7" s="24" t="s">
        <v>269</v>
      </c>
      <c r="B7" s="25" t="s">
        <v>467</v>
      </c>
      <c r="D7" s="21">
        <v>70</v>
      </c>
      <c r="E7" s="182" t="s">
        <v>440</v>
      </c>
    </row>
    <row r="8" spans="1:2" ht="15">
      <c r="A8" s="24" t="s">
        <v>270</v>
      </c>
      <c r="B8" s="25" t="s">
        <v>468</v>
      </c>
    </row>
    <row r="9" spans="1:2" ht="15">
      <c r="A9" s="24" t="s">
        <v>527</v>
      </c>
      <c r="B9" s="25" t="s">
        <v>528</v>
      </c>
    </row>
    <row r="10" spans="1:2" ht="15">
      <c r="A10" s="24" t="s">
        <v>271</v>
      </c>
      <c r="B10" s="25" t="s">
        <v>469</v>
      </c>
    </row>
    <row r="11" spans="1:2" ht="15">
      <c r="A11" s="24" t="s">
        <v>272</v>
      </c>
      <c r="B11" s="25" t="s">
        <v>470</v>
      </c>
    </row>
    <row r="12" spans="1:2" ht="15">
      <c r="A12" s="24" t="s">
        <v>273</v>
      </c>
      <c r="B12" s="25" t="s">
        <v>471</v>
      </c>
    </row>
    <row r="13" spans="1:2" ht="15">
      <c r="A13" s="24" t="s">
        <v>274</v>
      </c>
      <c r="B13" s="25" t="s">
        <v>472</v>
      </c>
    </row>
    <row r="14" spans="1:2" ht="15">
      <c r="A14" s="24" t="s">
        <v>275</v>
      </c>
      <c r="B14" s="25" t="s">
        <v>473</v>
      </c>
    </row>
    <row r="15" spans="1:2" ht="15">
      <c r="A15" s="24" t="s">
        <v>276</v>
      </c>
      <c r="B15" s="25" t="s">
        <v>474</v>
      </c>
    </row>
    <row r="16" spans="1:4" ht="15">
      <c r="A16" s="24" t="s">
        <v>277</v>
      </c>
      <c r="B16" s="25" t="s">
        <v>475</v>
      </c>
      <c r="D16" s="178"/>
    </row>
    <row r="17" spans="1:2" ht="15">
      <c r="A17" s="24" t="s">
        <v>354</v>
      </c>
      <c r="B17" s="52" t="s">
        <v>476</v>
      </c>
    </row>
    <row r="18" spans="1:2" ht="15">
      <c r="A18" s="24" t="s">
        <v>355</v>
      </c>
      <c r="B18" s="52" t="s">
        <v>477</v>
      </c>
    </row>
    <row r="19" spans="1:2" ht="15">
      <c r="A19" s="24" t="s">
        <v>356</v>
      </c>
      <c r="B19" s="52" t="s">
        <v>478</v>
      </c>
    </row>
    <row r="20" spans="1:2" ht="15">
      <c r="A20" s="24" t="s">
        <v>357</v>
      </c>
      <c r="B20" s="52" t="s">
        <v>479</v>
      </c>
    </row>
    <row r="21" spans="1:2" ht="15">
      <c r="A21" s="24" t="s">
        <v>278</v>
      </c>
      <c r="B21" s="25" t="s">
        <v>480</v>
      </c>
    </row>
    <row r="22" spans="1:2" ht="15">
      <c r="A22" s="24" t="s">
        <v>279</v>
      </c>
      <c r="B22" s="25" t="s">
        <v>481</v>
      </c>
    </row>
    <row r="23" spans="1:2" ht="15">
      <c r="A23" s="24" t="s">
        <v>280</v>
      </c>
      <c r="B23" s="25" t="s">
        <v>482</v>
      </c>
    </row>
    <row r="24" spans="1:2" ht="15">
      <c r="A24" s="24" t="s">
        <v>281</v>
      </c>
      <c r="B24" s="25" t="s">
        <v>483</v>
      </c>
    </row>
    <row r="25" spans="1:2" ht="15">
      <c r="A25" s="24" t="s">
        <v>282</v>
      </c>
      <c r="B25" s="25" t="s">
        <v>484</v>
      </c>
    </row>
    <row r="26" spans="1:2" ht="15">
      <c r="A26" s="24" t="s">
        <v>283</v>
      </c>
      <c r="B26" s="25" t="s">
        <v>485</v>
      </c>
    </row>
    <row r="27" spans="1:2" ht="15">
      <c r="A27" s="24" t="s">
        <v>284</v>
      </c>
      <c r="B27" s="25" t="s">
        <v>486</v>
      </c>
    </row>
    <row r="28" spans="1:2" ht="15">
      <c r="A28" s="24" t="s">
        <v>285</v>
      </c>
      <c r="B28" s="25" t="s">
        <v>487</v>
      </c>
    </row>
    <row r="29" spans="1:2" ht="15">
      <c r="A29" s="24" t="s">
        <v>286</v>
      </c>
      <c r="B29" s="25" t="s">
        <v>488</v>
      </c>
    </row>
    <row r="30" spans="1:2" ht="15">
      <c r="A30" s="24" t="s">
        <v>287</v>
      </c>
      <c r="B30" s="25" t="s">
        <v>489</v>
      </c>
    </row>
    <row r="31" spans="1:2" ht="15">
      <c r="A31" s="24" t="s">
        <v>288</v>
      </c>
      <c r="B31" s="25" t="s">
        <v>490</v>
      </c>
    </row>
    <row r="32" spans="1:2" ht="15">
      <c r="A32" s="24" t="s">
        <v>289</v>
      </c>
      <c r="B32" s="25" t="s">
        <v>491</v>
      </c>
    </row>
    <row r="33" spans="1:2" ht="15">
      <c r="A33" s="24" t="s">
        <v>153</v>
      </c>
      <c r="B33" s="25" t="s">
        <v>492</v>
      </c>
    </row>
    <row r="34" spans="1:2" ht="15">
      <c r="A34" s="24" t="s">
        <v>154</v>
      </c>
      <c r="B34" s="25" t="s">
        <v>526</v>
      </c>
    </row>
    <row r="35" spans="1:2" ht="15">
      <c r="A35" s="24" t="s">
        <v>290</v>
      </c>
      <c r="B35" s="25" t="s">
        <v>493</v>
      </c>
    </row>
    <row r="36" spans="1:2" ht="15">
      <c r="A36" s="24" t="s">
        <v>291</v>
      </c>
      <c r="B36" s="25" t="s">
        <v>494</v>
      </c>
    </row>
    <row r="37" spans="1:2" ht="15">
      <c r="A37" s="24" t="s">
        <v>292</v>
      </c>
      <c r="B37" s="52" t="s">
        <v>495</v>
      </c>
    </row>
    <row r="38" spans="1:2" ht="15">
      <c r="A38" s="24" t="s">
        <v>293</v>
      </c>
      <c r="B38" s="52" t="s">
        <v>496</v>
      </c>
    </row>
    <row r="39" spans="1:2" ht="15">
      <c r="A39" s="24" t="s">
        <v>294</v>
      </c>
      <c r="B39" s="25" t="s">
        <v>497</v>
      </c>
    </row>
    <row r="40" spans="1:2" ht="15">
      <c r="A40" s="24" t="s">
        <v>295</v>
      </c>
      <c r="B40" s="25" t="s">
        <v>498</v>
      </c>
    </row>
    <row r="41" spans="1:2" ht="15">
      <c r="A41" s="24" t="s">
        <v>296</v>
      </c>
      <c r="B41" s="25" t="s">
        <v>499</v>
      </c>
    </row>
    <row r="42" spans="1:2" ht="15">
      <c r="A42" s="24" t="s">
        <v>297</v>
      </c>
      <c r="B42" s="25" t="s">
        <v>500</v>
      </c>
    </row>
    <row r="43" spans="1:2" ht="15">
      <c r="A43" s="24" t="s">
        <v>298</v>
      </c>
      <c r="B43" s="25" t="s">
        <v>501</v>
      </c>
    </row>
    <row r="44" spans="1:2" ht="15">
      <c r="A44" s="24" t="s">
        <v>299</v>
      </c>
      <c r="B44" s="25" t="s">
        <v>502</v>
      </c>
    </row>
    <row r="45" spans="1:2" ht="15">
      <c r="A45" s="24" t="s">
        <v>300</v>
      </c>
      <c r="B45" s="25" t="s">
        <v>503</v>
      </c>
    </row>
    <row r="46" spans="1:2" ht="15">
      <c r="A46" s="24" t="s">
        <v>301</v>
      </c>
      <c r="B46" s="25" t="s">
        <v>504</v>
      </c>
    </row>
    <row r="47" spans="1:2" ht="15">
      <c r="A47" s="24" t="s">
        <v>346</v>
      </c>
      <c r="B47" s="25" t="s">
        <v>505</v>
      </c>
    </row>
    <row r="48" spans="1:2" ht="15">
      <c r="A48" s="24" t="s">
        <v>529</v>
      </c>
      <c r="B48" s="25" t="s">
        <v>530</v>
      </c>
    </row>
    <row r="49" spans="1:2" ht="15">
      <c r="A49" s="24" t="s">
        <v>453</v>
      </c>
      <c r="B49" s="25" t="s">
        <v>454</v>
      </c>
    </row>
    <row r="50" spans="1:2" ht="15">
      <c r="A50" s="24" t="s">
        <v>455</v>
      </c>
      <c r="B50" s="25" t="s">
        <v>456</v>
      </c>
    </row>
    <row r="51" spans="1:2" ht="15">
      <c r="A51" s="24" t="s">
        <v>457</v>
      </c>
      <c r="B51" s="25" t="s">
        <v>458</v>
      </c>
    </row>
    <row r="52" spans="1:2" ht="15">
      <c r="A52" s="24" t="s">
        <v>459</v>
      </c>
      <c r="B52" s="25" t="s">
        <v>460</v>
      </c>
    </row>
    <row r="53" spans="1:2" ht="15">
      <c r="A53" s="24" t="s">
        <v>461</v>
      </c>
      <c r="B53" s="25" t="s">
        <v>462</v>
      </c>
    </row>
    <row r="54" spans="1:2" ht="15">
      <c r="A54" s="24" t="s">
        <v>358</v>
      </c>
      <c r="B54" s="25" t="s">
        <v>506</v>
      </c>
    </row>
    <row r="55" spans="1:2" ht="15">
      <c r="A55" s="24" t="s">
        <v>302</v>
      </c>
      <c r="B55" s="25" t="s">
        <v>507</v>
      </c>
    </row>
    <row r="56" spans="1:2" ht="15">
      <c r="A56" s="24" t="s">
        <v>303</v>
      </c>
      <c r="B56" s="25" t="s">
        <v>508</v>
      </c>
    </row>
    <row r="57" spans="1:2" ht="15">
      <c r="A57" s="24" t="s">
        <v>304</v>
      </c>
      <c r="B57" s="52" t="s">
        <v>509</v>
      </c>
    </row>
    <row r="58" spans="1:2" ht="15">
      <c r="A58" s="24" t="s">
        <v>305</v>
      </c>
      <c r="B58" s="25" t="s">
        <v>510</v>
      </c>
    </row>
    <row r="59" spans="1:2" ht="15">
      <c r="A59" s="24" t="s">
        <v>306</v>
      </c>
      <c r="B59" s="25" t="s">
        <v>511</v>
      </c>
    </row>
    <row r="60" spans="1:2" ht="15">
      <c r="A60" s="24" t="s">
        <v>307</v>
      </c>
      <c r="B60" s="25" t="s">
        <v>512</v>
      </c>
    </row>
    <row r="61" spans="1:2" ht="15">
      <c r="A61" s="24" t="s">
        <v>308</v>
      </c>
      <c r="B61" s="25" t="s">
        <v>513</v>
      </c>
    </row>
    <row r="62" spans="1:2" ht="15">
      <c r="A62" s="24" t="s">
        <v>309</v>
      </c>
      <c r="B62" s="25" t="s">
        <v>514</v>
      </c>
    </row>
    <row r="63" spans="1:2" ht="15">
      <c r="A63" s="24" t="s">
        <v>310</v>
      </c>
      <c r="B63" s="25" t="s">
        <v>515</v>
      </c>
    </row>
    <row r="64" spans="1:2" ht="15">
      <c r="A64" s="24" t="s">
        <v>405</v>
      </c>
      <c r="B64" s="25" t="s">
        <v>531</v>
      </c>
    </row>
    <row r="65" spans="1:2" ht="15">
      <c r="A65" s="24" t="s">
        <v>311</v>
      </c>
      <c r="B65" s="25" t="s">
        <v>516</v>
      </c>
    </row>
    <row r="66" spans="1:2" ht="15">
      <c r="A66" s="24" t="s">
        <v>312</v>
      </c>
      <c r="B66" s="25" t="s">
        <v>517</v>
      </c>
    </row>
    <row r="67" spans="1:2" ht="15">
      <c r="A67" s="24" t="s">
        <v>313</v>
      </c>
      <c r="B67" s="25" t="s">
        <v>518</v>
      </c>
    </row>
    <row r="68" spans="1:2" ht="15">
      <c r="A68" s="24" t="s">
        <v>314</v>
      </c>
      <c r="B68" s="25" t="s">
        <v>519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/>
  <dimension ref="A1:C2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8.140625" style="0" bestFit="1" customWidth="1"/>
  </cols>
  <sheetData>
    <row r="1" ht="15">
      <c r="A1" t="s">
        <v>449</v>
      </c>
    </row>
    <row r="2" spans="1:3" ht="15">
      <c r="A2" s="188" t="s">
        <v>123</v>
      </c>
      <c r="B2" s="191" t="s">
        <v>450</v>
      </c>
      <c r="C2" s="19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1.140625" style="3" customWidth="1"/>
  </cols>
  <sheetData>
    <row r="1" ht="15">
      <c r="A1" s="1" t="s">
        <v>220</v>
      </c>
    </row>
    <row r="2" ht="15">
      <c r="A2" s="4">
        <v>0</v>
      </c>
    </row>
    <row r="3" ht="15">
      <c r="A3" s="4">
        <v>10</v>
      </c>
    </row>
    <row r="4" ht="15">
      <c r="A4" s="4">
        <v>20</v>
      </c>
    </row>
  </sheetData>
  <sheetProtection password="CCBA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A4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10.140625" style="0" bestFit="1" customWidth="1"/>
  </cols>
  <sheetData>
    <row r="1" ht="15">
      <c r="A1" t="s">
        <v>361</v>
      </c>
    </row>
    <row r="2" ht="15">
      <c r="A2" s="53"/>
    </row>
    <row r="3" ht="15">
      <c r="A3" s="53">
        <f ca="1">TODAY()</f>
        <v>44323</v>
      </c>
    </row>
    <row r="4" ht="15">
      <c r="A4" s="53">
        <v>2958465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  <pageSetUpPr fitToPage="1"/>
  </sheetPr>
  <dimension ref="A1:AJ113"/>
  <sheetViews>
    <sheetView showGridLines="0" tabSelected="1"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0.9921875" style="81" customWidth="1"/>
    <col min="2" max="2" width="17.00390625" style="81" customWidth="1"/>
    <col min="3" max="3" width="24.140625" style="81" customWidth="1"/>
    <col min="4" max="4" width="14.28125" style="81" customWidth="1"/>
    <col min="5" max="5" width="23.00390625" style="81" customWidth="1"/>
    <col min="6" max="6" width="12.8515625" style="81" customWidth="1"/>
    <col min="7" max="7" width="14.00390625" style="81" customWidth="1"/>
    <col min="8" max="8" width="12.8515625" style="81" customWidth="1"/>
    <col min="9" max="9" width="13.57421875" style="81" customWidth="1"/>
    <col min="10" max="10" width="13.421875" style="81" customWidth="1"/>
    <col min="11" max="11" width="12.8515625" style="81" customWidth="1"/>
    <col min="12" max="12" width="15.7109375" style="81" customWidth="1"/>
    <col min="13" max="13" width="14.140625" style="81" customWidth="1"/>
    <col min="14" max="14" width="14.140625" style="40" customWidth="1"/>
    <col min="15" max="15" width="16.140625" style="169" customWidth="1"/>
    <col min="16" max="16" width="9.140625" style="169" customWidth="1"/>
    <col min="17" max="18" width="9.140625" style="40" customWidth="1"/>
    <col min="19" max="24" width="9.140625" style="40" hidden="1" customWidth="1"/>
    <col min="25" max="25" width="7.7109375" style="40" hidden="1" customWidth="1"/>
    <col min="26" max="26" width="21.00390625" style="40" hidden="1" customWidth="1"/>
    <col min="27" max="27" width="20.00390625" style="40" hidden="1" customWidth="1"/>
    <col min="28" max="28" width="19.421875" style="40" hidden="1" customWidth="1"/>
    <col min="29" max="29" width="26.140625" style="40" hidden="1" customWidth="1"/>
    <col min="30" max="30" width="12.140625" style="40" hidden="1" customWidth="1"/>
    <col min="31" max="36" width="9.140625" style="40" hidden="1" customWidth="1"/>
    <col min="37" max="16384" width="9.140625" style="40" customWidth="1"/>
  </cols>
  <sheetData>
    <row r="1" spans="1:16" s="57" customFormat="1" ht="15" customHeight="1">
      <c r="A1" s="75">
        <f ca="1">TODAY()</f>
        <v>44323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57" t="s">
        <v>241</v>
      </c>
      <c r="O1" s="168">
        <v>8</v>
      </c>
      <c r="P1" s="168"/>
    </row>
    <row r="2" spans="1:13" ht="12">
      <c r="A2" s="78"/>
      <c r="B2" s="79"/>
      <c r="C2" s="220" t="s">
        <v>315</v>
      </c>
      <c r="D2" s="221"/>
      <c r="E2" s="164"/>
      <c r="F2" s="79"/>
      <c r="G2" s="224" t="s">
        <v>91</v>
      </c>
      <c r="H2" s="224"/>
      <c r="I2" s="222" t="s">
        <v>316</v>
      </c>
      <c r="J2" s="223"/>
      <c r="K2" s="79"/>
      <c r="L2" s="79"/>
      <c r="M2" s="187"/>
    </row>
    <row r="3" spans="1:16" ht="11.25">
      <c r="A3" s="78"/>
      <c r="B3" s="79"/>
      <c r="C3" s="79"/>
      <c r="E3" s="82"/>
      <c r="F3" s="83"/>
      <c r="G3" s="84"/>
      <c r="H3" s="84"/>
      <c r="I3" s="84"/>
      <c r="J3" s="84"/>
      <c r="K3" s="79"/>
      <c r="L3" s="80"/>
      <c r="M3" s="189" t="s">
        <v>449</v>
      </c>
      <c r="N3" s="192"/>
      <c r="O3" s="235">
        <f>IF(N3="","",IF(N3="","",NEGO!B2))</f>
      </c>
      <c r="P3" s="236"/>
    </row>
    <row r="4" spans="1:13" ht="15" customHeight="1">
      <c r="A4" s="78"/>
      <c r="B4" s="79"/>
      <c r="C4" s="79"/>
      <c r="D4" s="85"/>
      <c r="E4" s="85" t="s">
        <v>343</v>
      </c>
      <c r="F4" s="227" t="s">
        <v>0</v>
      </c>
      <c r="G4" s="228"/>
      <c r="H4" s="86"/>
      <c r="I4" s="84"/>
      <c r="J4" s="229"/>
      <c r="K4" s="230"/>
      <c r="L4" s="230"/>
      <c r="M4" s="84"/>
    </row>
    <row r="5" spans="1:25" ht="15">
      <c r="A5" s="78"/>
      <c r="B5" s="79"/>
      <c r="C5" s="79"/>
      <c r="D5" s="83"/>
      <c r="E5" s="87"/>
      <c r="F5" s="84"/>
      <c r="G5" s="208"/>
      <c r="H5" s="208"/>
      <c r="I5" s="79"/>
      <c r="J5" s="208"/>
      <c r="K5" s="208"/>
      <c r="L5" s="208"/>
      <c r="M5" s="79"/>
      <c r="Y5" s="40">
        <v>0</v>
      </c>
    </row>
    <row r="6" spans="1:13" ht="15.75">
      <c r="A6" s="78"/>
      <c r="B6" s="79"/>
      <c r="C6" s="79"/>
      <c r="D6" s="88"/>
      <c r="E6" s="89"/>
      <c r="G6" s="90" t="s">
        <v>72</v>
      </c>
      <c r="H6" s="89"/>
      <c r="I6" s="89"/>
      <c r="J6" s="89"/>
      <c r="K6" s="79"/>
      <c r="L6" s="79"/>
      <c r="M6" s="79"/>
    </row>
    <row r="7" spans="1:13" ht="12.75" customHeight="1">
      <c r="A7" s="78"/>
      <c r="B7" s="213" t="s">
        <v>101</v>
      </c>
      <c r="C7" s="214"/>
      <c r="D7" s="162"/>
      <c r="E7" s="233">
        <f>IF(D7="","",IF(D7="A","Товары спец акций",VLOOKUP(D7,'Фин коды'!A:B,2,0)))</f>
      </c>
      <c r="F7" s="233"/>
      <c r="G7" s="233"/>
      <c r="H7" s="233"/>
      <c r="I7" s="233"/>
      <c r="J7" s="233"/>
      <c r="K7" s="91"/>
      <c r="L7" s="79"/>
      <c r="M7" s="79"/>
    </row>
    <row r="8" spans="1:13" ht="12.75" customHeight="1">
      <c r="A8" s="78"/>
      <c r="B8" s="231" t="s">
        <v>255</v>
      </c>
      <c r="C8" s="232"/>
      <c r="D8" s="162"/>
      <c r="E8" s="233">
        <f>IF(D8="","",VLOOKUP(D8,'Фин коды'!D:E,2,0))</f>
      </c>
      <c r="F8" s="233"/>
      <c r="G8" s="233"/>
      <c r="H8" s="233"/>
      <c r="I8" s="233"/>
      <c r="J8" s="233"/>
      <c r="K8" s="91"/>
      <c r="L8" s="79"/>
      <c r="M8" s="79"/>
    </row>
    <row r="9" spans="1:13" ht="12.75" customHeight="1">
      <c r="A9" s="78"/>
      <c r="B9" s="225" t="s">
        <v>412</v>
      </c>
      <c r="C9" s="226"/>
      <c r="D9" s="209"/>
      <c r="E9" s="234" t="str">
        <f>IF(D9&lt;$A$1,"Дата приходится на прошлое","")</f>
        <v>Дата приходится на прошлое</v>
      </c>
      <c r="F9" s="234"/>
      <c r="G9" s="234"/>
      <c r="H9" s="234"/>
      <c r="I9" s="234"/>
      <c r="J9" s="234"/>
      <c r="K9" s="91"/>
      <c r="L9" s="79"/>
      <c r="M9" s="92"/>
    </row>
    <row r="10" spans="1:13" ht="12.75" customHeight="1">
      <c r="A10" s="78"/>
      <c r="B10" s="225" t="s">
        <v>413</v>
      </c>
      <c r="C10" s="226"/>
      <c r="D10" s="209"/>
      <c r="E10" s="234" t="str">
        <f>IF(D10&lt;$A$1,"Дата приходится на прошлое","")</f>
        <v>Дата приходится на прошлое</v>
      </c>
      <c r="F10" s="234"/>
      <c r="G10" s="234"/>
      <c r="H10" s="234"/>
      <c r="I10" s="234"/>
      <c r="J10" s="234"/>
      <c r="K10" s="91"/>
      <c r="L10" s="79"/>
      <c r="M10" s="92"/>
    </row>
    <row r="11" spans="1:13" ht="12.75" customHeight="1">
      <c r="A11" s="78"/>
      <c r="B11" s="213" t="s">
        <v>73</v>
      </c>
      <c r="C11" s="214"/>
      <c r="D11" s="217"/>
      <c r="E11" s="217"/>
      <c r="F11" s="217"/>
      <c r="G11" s="217"/>
      <c r="H11" s="217"/>
      <c r="I11" s="217"/>
      <c r="J11" s="217"/>
      <c r="K11" s="91"/>
      <c r="L11" s="79"/>
      <c r="M11" s="92"/>
    </row>
    <row r="12" spans="1:13" ht="12.75" customHeight="1">
      <c r="A12" s="78"/>
      <c r="B12" s="213" t="s">
        <v>74</v>
      </c>
      <c r="C12" s="214"/>
      <c r="D12" s="217"/>
      <c r="E12" s="217"/>
      <c r="F12" s="217"/>
      <c r="G12" s="217"/>
      <c r="H12" s="217"/>
      <c r="I12" s="217"/>
      <c r="J12" s="217"/>
      <c r="K12" s="91"/>
      <c r="L12" s="79"/>
      <c r="M12" s="80"/>
    </row>
    <row r="13" spans="1:13" ht="12.75" customHeight="1">
      <c r="A13" s="78"/>
      <c r="B13" s="213" t="s">
        <v>75</v>
      </c>
      <c r="C13" s="214"/>
      <c r="D13" s="218"/>
      <c r="E13" s="218"/>
      <c r="F13" s="218"/>
      <c r="G13" s="218"/>
      <c r="H13" s="218"/>
      <c r="I13" s="218"/>
      <c r="J13" s="218"/>
      <c r="K13" s="91"/>
      <c r="L13" s="79"/>
      <c r="M13" s="80"/>
    </row>
    <row r="14" spans="1:13" ht="12.75" customHeight="1">
      <c r="A14" s="93"/>
      <c r="B14" s="262" t="s">
        <v>76</v>
      </c>
      <c r="C14" s="263"/>
      <c r="D14" s="217"/>
      <c r="E14" s="217"/>
      <c r="F14" s="217"/>
      <c r="G14" s="217"/>
      <c r="H14" s="217"/>
      <c r="I14" s="217"/>
      <c r="J14" s="217"/>
      <c r="K14" s="91"/>
      <c r="L14" s="79"/>
      <c r="M14" s="80"/>
    </row>
    <row r="15" spans="1:16" s="47" customFormat="1" ht="23.25" customHeight="1">
      <c r="A15" s="94"/>
      <c r="B15" s="212" t="s">
        <v>414</v>
      </c>
      <c r="C15" s="212"/>
      <c r="D15" s="163"/>
      <c r="E15" s="211"/>
      <c r="F15" s="211"/>
      <c r="G15" s="211"/>
      <c r="H15" s="211"/>
      <c r="I15" s="211"/>
      <c r="J15" s="211"/>
      <c r="K15" s="95"/>
      <c r="L15" s="96"/>
      <c r="M15" s="97"/>
      <c r="O15" s="170"/>
      <c r="P15" s="170"/>
    </row>
    <row r="16" spans="1:13" ht="21" customHeight="1">
      <c r="A16" s="78"/>
      <c r="B16" s="215" t="s">
        <v>415</v>
      </c>
      <c r="C16" s="216"/>
      <c r="D16" s="219"/>
      <c r="E16" s="219"/>
      <c r="F16" s="219"/>
      <c r="G16" s="219"/>
      <c r="H16" s="219"/>
      <c r="I16" s="219"/>
      <c r="J16" s="219"/>
      <c r="K16" s="91"/>
      <c r="L16" s="79"/>
      <c r="M16" s="80"/>
    </row>
    <row r="17" spans="1:13" ht="12.75" customHeight="1">
      <c r="A17" s="78"/>
      <c r="B17" s="213" t="s">
        <v>77</v>
      </c>
      <c r="C17" s="214"/>
      <c r="D17" s="210"/>
      <c r="E17" s="210"/>
      <c r="F17" s="210"/>
      <c r="G17" s="210"/>
      <c r="H17" s="210"/>
      <c r="I17" s="210"/>
      <c r="J17" s="210"/>
      <c r="K17" s="91"/>
      <c r="L17" s="79"/>
      <c r="M17" s="80"/>
    </row>
    <row r="18" spans="1:19" ht="11.25" customHeight="1">
      <c r="A18" s="78"/>
      <c r="B18" s="98"/>
      <c r="C18" s="84"/>
      <c r="D18" s="84"/>
      <c r="E18" s="84"/>
      <c r="F18" s="84"/>
      <c r="G18" s="99"/>
      <c r="H18" s="99"/>
      <c r="I18" s="99"/>
      <c r="J18" s="99"/>
      <c r="K18" s="100"/>
      <c r="L18" s="100"/>
      <c r="M18" s="101"/>
      <c r="N18" s="5"/>
      <c r="O18" s="171"/>
      <c r="P18" s="171"/>
      <c r="Q18" s="5"/>
      <c r="S18" s="5"/>
    </row>
    <row r="19" spans="1:36" ht="11.25" customHeight="1">
      <c r="A19" s="78"/>
      <c r="B19" s="102" t="s">
        <v>78</v>
      </c>
      <c r="C19" s="89"/>
      <c r="D19" s="89"/>
      <c r="E19" s="89"/>
      <c r="F19" s="89"/>
      <c r="G19" s="103"/>
      <c r="H19" s="103"/>
      <c r="I19" s="103"/>
      <c r="J19" s="103"/>
      <c r="K19" s="103"/>
      <c r="L19" s="103"/>
      <c r="M19" s="104"/>
      <c r="N19" s="5"/>
      <c r="O19" s="171"/>
      <c r="P19" s="171"/>
      <c r="Q19" s="5"/>
      <c r="S19" s="5"/>
      <c r="Z19" s="237" t="s">
        <v>239</v>
      </c>
      <c r="AA19" s="238"/>
      <c r="AB19" s="238"/>
      <c r="AC19" s="238"/>
      <c r="AD19" s="238"/>
      <c r="AE19" s="238"/>
      <c r="AF19" s="238"/>
      <c r="AG19" s="238"/>
      <c r="AH19" s="238"/>
      <c r="AI19" s="238"/>
      <c r="AJ19" s="239"/>
    </row>
    <row r="20" spans="1:36" s="41" customFormat="1" ht="33.75" customHeight="1">
      <c r="A20" s="105"/>
      <c r="B20" s="106" t="s">
        <v>79</v>
      </c>
      <c r="C20" s="106" t="s">
        <v>80</v>
      </c>
      <c r="D20" s="106" t="s">
        <v>81</v>
      </c>
      <c r="E20" s="106" t="s">
        <v>82</v>
      </c>
      <c r="F20" s="106" t="s">
        <v>83</v>
      </c>
      <c r="G20" s="106" t="s">
        <v>416</v>
      </c>
      <c r="H20" s="106" t="s">
        <v>70</v>
      </c>
      <c r="I20" s="106" t="s">
        <v>417</v>
      </c>
      <c r="J20" s="106" t="s">
        <v>418</v>
      </c>
      <c r="K20" s="106" t="s">
        <v>419</v>
      </c>
      <c r="L20" s="107" t="s">
        <v>420</v>
      </c>
      <c r="M20" s="107" t="s">
        <v>421</v>
      </c>
      <c r="N20" s="54" t="s">
        <v>422</v>
      </c>
      <c r="O20" s="172" t="s">
        <v>92</v>
      </c>
      <c r="P20" s="172" t="s">
        <v>423</v>
      </c>
      <c r="Q20" s="54" t="s">
        <v>424</v>
      </c>
      <c r="R20" s="54" t="s">
        <v>425</v>
      </c>
      <c r="S20" s="54"/>
      <c r="T20" s="54"/>
      <c r="U20" s="54"/>
      <c r="V20" s="54"/>
      <c r="W20" s="54"/>
      <c r="X20" s="54"/>
      <c r="Y20" s="54"/>
      <c r="Z20" s="59"/>
      <c r="AA20" s="59" t="s">
        <v>249</v>
      </c>
      <c r="AB20" s="59" t="s">
        <v>245</v>
      </c>
      <c r="AC20" s="59" t="s">
        <v>246</v>
      </c>
      <c r="AD20" s="14" t="s">
        <v>247</v>
      </c>
      <c r="AE20" s="14" t="s">
        <v>248</v>
      </c>
      <c r="AF20" s="14"/>
      <c r="AG20" s="14"/>
      <c r="AH20" s="14"/>
      <c r="AI20" s="14"/>
      <c r="AJ20" s="14"/>
    </row>
    <row r="21" spans="1:36" s="42" customFormat="1" ht="13.5" customHeight="1" thickBot="1">
      <c r="A21" s="108"/>
      <c r="B21" s="109">
        <v>1</v>
      </c>
      <c r="C21" s="109">
        <v>2</v>
      </c>
      <c r="D21" s="109">
        <v>3</v>
      </c>
      <c r="E21" s="109">
        <v>4</v>
      </c>
      <c r="F21" s="109">
        <v>5</v>
      </c>
      <c r="G21" s="109">
        <v>6</v>
      </c>
      <c r="H21" s="109">
        <v>7</v>
      </c>
      <c r="I21" s="110">
        <v>8</v>
      </c>
      <c r="J21" s="111">
        <v>9</v>
      </c>
      <c r="K21" s="110">
        <v>10</v>
      </c>
      <c r="L21" s="112">
        <v>11</v>
      </c>
      <c r="M21" s="112">
        <v>12</v>
      </c>
      <c r="N21" s="43">
        <v>13</v>
      </c>
      <c r="O21" s="173">
        <v>14</v>
      </c>
      <c r="P21" s="173">
        <v>15</v>
      </c>
      <c r="Q21" s="43">
        <v>16</v>
      </c>
      <c r="R21" s="43">
        <v>17</v>
      </c>
      <c r="S21" s="43"/>
      <c r="T21" s="43"/>
      <c r="U21" s="43"/>
      <c r="V21" s="43"/>
      <c r="W21" s="43"/>
      <c r="X21" s="43"/>
      <c r="Y21" s="43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45" customFormat="1" ht="13.5" customHeight="1">
      <c r="A22" s="155"/>
      <c r="B22" s="156">
        <v>1</v>
      </c>
      <c r="C22" s="186"/>
      <c r="D22" s="200"/>
      <c r="E22" s="201"/>
      <c r="F22" s="197"/>
      <c r="G22" s="157"/>
      <c r="H22" s="157"/>
      <c r="I22" s="157"/>
      <c r="J22" s="157"/>
      <c r="K22" s="198"/>
      <c r="L22" s="158"/>
      <c r="M22" s="199"/>
      <c r="N22" s="199"/>
      <c r="O22" s="165"/>
      <c r="P22" s="165"/>
      <c r="Q22" s="161"/>
      <c r="R22" s="157"/>
      <c r="S22" s="18"/>
      <c r="T22" s="18"/>
      <c r="U22" s="18"/>
      <c r="V22" s="18"/>
      <c r="W22" s="18"/>
      <c r="X22" s="18"/>
      <c r="Y22" s="18"/>
      <c r="Z22" s="16">
        <f>ABS(J22+J22*I22%-K22)</f>
        <v>0</v>
      </c>
      <c r="AA22" s="16"/>
      <c r="AB22" s="16"/>
      <c r="AC22" s="16"/>
      <c r="AD22" s="15"/>
      <c r="AE22" s="16"/>
      <c r="AF22" s="16"/>
      <c r="AG22" s="16"/>
      <c r="AH22" s="16"/>
      <c r="AI22" s="16"/>
      <c r="AJ22" s="16"/>
    </row>
    <row r="23" spans="1:36" s="45" customFormat="1" ht="13.5" customHeight="1">
      <c r="A23" s="155"/>
      <c r="B23" s="156">
        <v>2</v>
      </c>
      <c r="C23" s="186"/>
      <c r="D23" s="202"/>
      <c r="E23" s="203"/>
      <c r="F23" s="197"/>
      <c r="G23" s="157"/>
      <c r="H23" s="157"/>
      <c r="I23" s="157"/>
      <c r="J23" s="157"/>
      <c r="K23" s="198"/>
      <c r="L23" s="158"/>
      <c r="M23" s="199"/>
      <c r="N23" s="199"/>
      <c r="O23" s="165"/>
      <c r="P23" s="165"/>
      <c r="Q23" s="161"/>
      <c r="R23" s="157"/>
      <c r="S23" s="44"/>
      <c r="T23" s="18"/>
      <c r="U23" s="18"/>
      <c r="V23" s="44"/>
      <c r="W23" s="18"/>
      <c r="X23" s="18"/>
      <c r="Y23" s="44"/>
      <c r="Z23" s="16"/>
      <c r="AA23" s="16"/>
      <c r="AB23" s="16"/>
      <c r="AC23" s="16"/>
      <c r="AD23" s="15"/>
      <c r="AE23" s="16"/>
      <c r="AF23" s="16"/>
      <c r="AG23" s="16"/>
      <c r="AH23" s="16"/>
      <c r="AI23" s="16"/>
      <c r="AJ23" s="16"/>
    </row>
    <row r="24" spans="1:36" s="45" customFormat="1" ht="13.5" customHeight="1">
      <c r="A24" s="155"/>
      <c r="B24" s="156">
        <v>3</v>
      </c>
      <c r="C24" s="186"/>
      <c r="D24" s="202"/>
      <c r="E24" s="203"/>
      <c r="F24" s="197"/>
      <c r="G24" s="157"/>
      <c r="H24" s="157"/>
      <c r="I24" s="157"/>
      <c r="J24" s="157"/>
      <c r="K24" s="198"/>
      <c r="L24" s="158"/>
      <c r="M24" s="199"/>
      <c r="N24" s="199"/>
      <c r="O24" s="165"/>
      <c r="P24" s="165"/>
      <c r="Q24" s="161"/>
      <c r="R24" s="157"/>
      <c r="S24" s="44"/>
      <c r="T24" s="18"/>
      <c r="U24" s="18"/>
      <c r="V24" s="44"/>
      <c r="W24" s="18"/>
      <c r="X24" s="18"/>
      <c r="Y24" s="44"/>
      <c r="Z24" s="16"/>
      <c r="AA24" s="16"/>
      <c r="AB24" s="16"/>
      <c r="AC24" s="16"/>
      <c r="AD24" s="15"/>
      <c r="AE24" s="16"/>
      <c r="AF24" s="16"/>
      <c r="AG24" s="16"/>
      <c r="AH24" s="16"/>
      <c r="AI24" s="16"/>
      <c r="AJ24" s="16"/>
    </row>
    <row r="25" spans="1:36" s="45" customFormat="1" ht="13.5" customHeight="1">
      <c r="A25" s="155"/>
      <c r="B25" s="156">
        <v>4</v>
      </c>
      <c r="C25" s="186"/>
      <c r="D25" s="202"/>
      <c r="E25" s="203"/>
      <c r="F25" s="197"/>
      <c r="G25" s="157"/>
      <c r="H25" s="157"/>
      <c r="I25" s="157"/>
      <c r="J25" s="157"/>
      <c r="K25" s="198"/>
      <c r="L25" s="158"/>
      <c r="M25" s="199"/>
      <c r="N25" s="199"/>
      <c r="O25" s="165"/>
      <c r="P25" s="165"/>
      <c r="Q25" s="161"/>
      <c r="R25" s="157"/>
      <c r="S25" s="44"/>
      <c r="T25" s="18"/>
      <c r="U25" s="18"/>
      <c r="V25" s="44"/>
      <c r="W25" s="18"/>
      <c r="X25" s="18"/>
      <c r="Y25" s="44"/>
      <c r="Z25" s="16"/>
      <c r="AA25" s="16"/>
      <c r="AB25" s="16"/>
      <c r="AC25" s="16"/>
      <c r="AD25" s="15"/>
      <c r="AE25" s="16"/>
      <c r="AF25" s="16"/>
      <c r="AG25" s="16"/>
      <c r="AH25" s="16"/>
      <c r="AI25" s="16"/>
      <c r="AJ25" s="16"/>
    </row>
    <row r="26" spans="1:36" s="45" customFormat="1" ht="13.5" customHeight="1">
      <c r="A26" s="155"/>
      <c r="B26" s="156">
        <v>5</v>
      </c>
      <c r="C26" s="186"/>
      <c r="D26" s="202"/>
      <c r="E26" s="203"/>
      <c r="F26" s="197"/>
      <c r="G26" s="157"/>
      <c r="H26" s="157"/>
      <c r="I26" s="157"/>
      <c r="J26" s="157"/>
      <c r="K26" s="198"/>
      <c r="L26" s="158"/>
      <c r="M26" s="199"/>
      <c r="N26" s="199"/>
      <c r="O26" s="165"/>
      <c r="P26" s="165"/>
      <c r="Q26" s="161"/>
      <c r="R26" s="157"/>
      <c r="S26" s="44"/>
      <c r="T26" s="18"/>
      <c r="U26" s="18"/>
      <c r="V26" s="44"/>
      <c r="W26" s="18"/>
      <c r="X26" s="18"/>
      <c r="Y26" s="44"/>
      <c r="Z26" s="16"/>
      <c r="AA26" s="16"/>
      <c r="AB26" s="16"/>
      <c r="AC26" s="16"/>
      <c r="AD26" s="15"/>
      <c r="AE26" s="16"/>
      <c r="AF26" s="16"/>
      <c r="AG26" s="16"/>
      <c r="AH26" s="16"/>
      <c r="AI26" s="16"/>
      <c r="AJ26" s="16"/>
    </row>
    <row r="27" spans="1:36" s="45" customFormat="1" ht="13.5" customHeight="1">
      <c r="A27" s="155"/>
      <c r="B27" s="156">
        <v>6</v>
      </c>
      <c r="C27" s="186"/>
      <c r="D27" s="202"/>
      <c r="E27" s="203"/>
      <c r="F27" s="197"/>
      <c r="G27" s="157"/>
      <c r="H27" s="157"/>
      <c r="I27" s="157"/>
      <c r="J27" s="157"/>
      <c r="K27" s="198"/>
      <c r="L27" s="158"/>
      <c r="M27" s="199"/>
      <c r="N27" s="199"/>
      <c r="O27" s="165"/>
      <c r="P27" s="165"/>
      <c r="Q27" s="161"/>
      <c r="R27" s="157"/>
      <c r="S27" s="44"/>
      <c r="T27" s="18"/>
      <c r="U27" s="18"/>
      <c r="V27" s="44"/>
      <c r="W27" s="18"/>
      <c r="X27" s="18"/>
      <c r="Y27" s="44"/>
      <c r="Z27" s="16"/>
      <c r="AA27" s="16"/>
      <c r="AB27" s="16"/>
      <c r="AC27" s="16"/>
      <c r="AD27" s="15"/>
      <c r="AE27" s="16"/>
      <c r="AF27" s="16"/>
      <c r="AG27" s="16"/>
      <c r="AH27" s="16"/>
      <c r="AI27" s="16"/>
      <c r="AJ27" s="16"/>
    </row>
    <row r="28" spans="1:36" s="45" customFormat="1" ht="13.5" customHeight="1">
      <c r="A28" s="155"/>
      <c r="B28" s="156">
        <v>7</v>
      </c>
      <c r="C28" s="186"/>
      <c r="D28" s="202"/>
      <c r="E28" s="203"/>
      <c r="F28" s="197"/>
      <c r="G28" s="157"/>
      <c r="H28" s="157"/>
      <c r="I28" s="157"/>
      <c r="J28" s="157"/>
      <c r="K28" s="198"/>
      <c r="L28" s="158"/>
      <c r="M28" s="199"/>
      <c r="N28" s="199"/>
      <c r="O28" s="165"/>
      <c r="P28" s="165"/>
      <c r="Q28" s="161"/>
      <c r="R28" s="157"/>
      <c r="S28" s="44"/>
      <c r="T28" s="18"/>
      <c r="U28" s="18"/>
      <c r="V28" s="44"/>
      <c r="W28" s="18"/>
      <c r="X28" s="18"/>
      <c r="Y28" s="44"/>
      <c r="Z28" s="16"/>
      <c r="AA28" s="16"/>
      <c r="AB28" s="16"/>
      <c r="AC28" s="16"/>
      <c r="AD28" s="15"/>
      <c r="AE28" s="16"/>
      <c r="AF28" s="16"/>
      <c r="AG28" s="16"/>
      <c r="AH28" s="16"/>
      <c r="AI28" s="16"/>
      <c r="AJ28" s="16"/>
    </row>
    <row r="29" spans="1:36" s="45" customFormat="1" ht="13.5" customHeight="1">
      <c r="A29" s="155"/>
      <c r="B29" s="156"/>
      <c r="C29" s="186"/>
      <c r="D29" s="202"/>
      <c r="E29" s="203"/>
      <c r="F29" s="197"/>
      <c r="G29" s="157"/>
      <c r="H29" s="157"/>
      <c r="I29" s="157"/>
      <c r="J29" s="157"/>
      <c r="K29" s="198"/>
      <c r="L29" s="158"/>
      <c r="M29" s="199"/>
      <c r="N29" s="199"/>
      <c r="O29" s="165"/>
      <c r="P29" s="165"/>
      <c r="Q29" s="161"/>
      <c r="R29" s="157"/>
      <c r="S29" s="44"/>
      <c r="T29" s="18"/>
      <c r="U29" s="18"/>
      <c r="V29" s="44"/>
      <c r="W29" s="18"/>
      <c r="X29" s="18"/>
      <c r="Y29" s="44"/>
      <c r="Z29" s="16"/>
      <c r="AA29" s="16"/>
      <c r="AB29" s="16"/>
      <c r="AC29" s="16"/>
      <c r="AD29" s="15"/>
      <c r="AE29" s="16"/>
      <c r="AF29" s="16"/>
      <c r="AG29" s="16"/>
      <c r="AH29" s="16"/>
      <c r="AI29" s="16"/>
      <c r="AJ29" s="16"/>
    </row>
    <row r="30" spans="1:36" s="45" customFormat="1" ht="13.5" customHeight="1">
      <c r="A30" s="155"/>
      <c r="B30" s="156"/>
      <c r="C30" s="186"/>
      <c r="D30" s="202"/>
      <c r="E30" s="203"/>
      <c r="F30" s="197"/>
      <c r="G30" s="157"/>
      <c r="H30" s="157"/>
      <c r="I30" s="157"/>
      <c r="J30" s="157"/>
      <c r="K30" s="198"/>
      <c r="L30" s="158"/>
      <c r="M30" s="199"/>
      <c r="N30" s="199"/>
      <c r="O30" s="165"/>
      <c r="P30" s="165"/>
      <c r="Q30" s="161"/>
      <c r="R30" s="157"/>
      <c r="S30" s="44"/>
      <c r="T30" s="18"/>
      <c r="U30" s="18"/>
      <c r="V30" s="44"/>
      <c r="W30" s="18"/>
      <c r="X30" s="18"/>
      <c r="Y30" s="44"/>
      <c r="Z30" s="16"/>
      <c r="AA30" s="16"/>
      <c r="AB30" s="16"/>
      <c r="AC30" s="16"/>
      <c r="AD30" s="15"/>
      <c r="AE30" s="16"/>
      <c r="AF30" s="16"/>
      <c r="AG30" s="16"/>
      <c r="AH30" s="16"/>
      <c r="AI30" s="16"/>
      <c r="AJ30" s="16"/>
    </row>
    <row r="31" spans="1:36" s="45" customFormat="1" ht="13.5" customHeight="1">
      <c r="A31" s="155"/>
      <c r="B31" s="156"/>
      <c r="C31" s="186"/>
      <c r="D31" s="202"/>
      <c r="E31" s="203"/>
      <c r="F31" s="197"/>
      <c r="G31" s="157"/>
      <c r="H31" s="157"/>
      <c r="I31" s="157"/>
      <c r="J31" s="157"/>
      <c r="K31" s="198"/>
      <c r="L31" s="158"/>
      <c r="M31" s="199"/>
      <c r="N31" s="199"/>
      <c r="O31" s="165"/>
      <c r="P31" s="165"/>
      <c r="Q31" s="161"/>
      <c r="R31" s="157"/>
      <c r="S31" s="44"/>
      <c r="T31" s="18"/>
      <c r="U31" s="18"/>
      <c r="V31" s="44"/>
      <c r="W31" s="18"/>
      <c r="X31" s="18"/>
      <c r="Y31" s="44"/>
      <c r="Z31" s="16"/>
      <c r="AA31" s="16"/>
      <c r="AB31" s="16"/>
      <c r="AC31" s="16"/>
      <c r="AD31" s="15"/>
      <c r="AE31" s="16"/>
      <c r="AF31" s="16"/>
      <c r="AG31" s="16"/>
      <c r="AH31" s="16"/>
      <c r="AI31" s="16"/>
      <c r="AJ31" s="16"/>
    </row>
    <row r="32" spans="1:36" s="45" customFormat="1" ht="13.5" customHeight="1">
      <c r="A32" s="155"/>
      <c r="B32" s="156"/>
      <c r="C32" s="186"/>
      <c r="D32" s="202"/>
      <c r="E32" s="203"/>
      <c r="F32" s="197"/>
      <c r="G32" s="157"/>
      <c r="H32" s="157"/>
      <c r="I32" s="157"/>
      <c r="J32" s="157"/>
      <c r="K32" s="198"/>
      <c r="L32" s="158"/>
      <c r="M32" s="199"/>
      <c r="N32" s="199"/>
      <c r="O32" s="165"/>
      <c r="P32" s="165"/>
      <c r="Q32" s="161"/>
      <c r="R32" s="157"/>
      <c r="S32" s="44"/>
      <c r="T32" s="18"/>
      <c r="U32" s="18"/>
      <c r="V32" s="44"/>
      <c r="W32" s="18"/>
      <c r="X32" s="18"/>
      <c r="Y32" s="44"/>
      <c r="Z32" s="16"/>
      <c r="AA32" s="16"/>
      <c r="AB32" s="16"/>
      <c r="AC32" s="16"/>
      <c r="AD32" s="15"/>
      <c r="AE32" s="16"/>
      <c r="AF32" s="16"/>
      <c r="AG32" s="16"/>
      <c r="AH32" s="16"/>
      <c r="AI32" s="16"/>
      <c r="AJ32" s="16"/>
    </row>
    <row r="33" spans="1:36" s="45" customFormat="1" ht="13.5" customHeight="1">
      <c r="A33" s="155"/>
      <c r="B33" s="156"/>
      <c r="C33" s="186"/>
      <c r="D33" s="202"/>
      <c r="E33" s="203"/>
      <c r="F33" s="197"/>
      <c r="G33" s="157"/>
      <c r="H33" s="157"/>
      <c r="I33" s="157"/>
      <c r="J33" s="157"/>
      <c r="K33" s="198"/>
      <c r="L33" s="158"/>
      <c r="M33" s="199"/>
      <c r="N33" s="199"/>
      <c r="O33" s="165"/>
      <c r="P33" s="165"/>
      <c r="Q33" s="161"/>
      <c r="R33" s="157"/>
      <c r="S33" s="44"/>
      <c r="T33" s="18"/>
      <c r="U33" s="18"/>
      <c r="V33" s="44"/>
      <c r="W33" s="18"/>
      <c r="X33" s="18"/>
      <c r="Y33" s="44"/>
      <c r="Z33" s="16"/>
      <c r="AA33" s="16"/>
      <c r="AB33" s="16"/>
      <c r="AC33" s="16"/>
      <c r="AD33" s="15"/>
      <c r="AE33" s="16"/>
      <c r="AF33" s="16"/>
      <c r="AG33" s="16"/>
      <c r="AH33" s="16"/>
      <c r="AI33" s="16"/>
      <c r="AJ33" s="16"/>
    </row>
    <row r="34" spans="1:36" s="45" customFormat="1" ht="13.5" customHeight="1">
      <c r="A34" s="155"/>
      <c r="B34" s="156"/>
      <c r="C34" s="186"/>
      <c r="D34" s="202"/>
      <c r="E34" s="203"/>
      <c r="F34" s="197"/>
      <c r="G34" s="157"/>
      <c r="H34" s="157"/>
      <c r="I34" s="157"/>
      <c r="J34" s="157"/>
      <c r="K34" s="198"/>
      <c r="L34" s="158"/>
      <c r="M34" s="199"/>
      <c r="N34" s="199"/>
      <c r="O34" s="165"/>
      <c r="P34" s="165"/>
      <c r="Q34" s="161"/>
      <c r="R34" s="157"/>
      <c r="S34" s="44"/>
      <c r="T34" s="18"/>
      <c r="U34" s="18"/>
      <c r="V34" s="44"/>
      <c r="W34" s="18"/>
      <c r="X34" s="18"/>
      <c r="Y34" s="44"/>
      <c r="Z34" s="16"/>
      <c r="AA34" s="16"/>
      <c r="AB34" s="16"/>
      <c r="AC34" s="16"/>
      <c r="AD34" s="15"/>
      <c r="AE34" s="16"/>
      <c r="AF34" s="16"/>
      <c r="AG34" s="16"/>
      <c r="AH34" s="16"/>
      <c r="AI34" s="16"/>
      <c r="AJ34" s="16"/>
    </row>
    <row r="35" spans="1:36" s="45" customFormat="1" ht="13.5" customHeight="1">
      <c r="A35" s="155"/>
      <c r="B35" s="156"/>
      <c r="C35" s="186"/>
      <c r="D35" s="202"/>
      <c r="E35" s="203"/>
      <c r="F35" s="197"/>
      <c r="G35" s="157"/>
      <c r="H35" s="157"/>
      <c r="I35" s="157"/>
      <c r="J35" s="157"/>
      <c r="K35" s="198"/>
      <c r="L35" s="158"/>
      <c r="M35" s="199"/>
      <c r="N35" s="199"/>
      <c r="O35" s="165"/>
      <c r="P35" s="165"/>
      <c r="Q35" s="161"/>
      <c r="R35" s="157"/>
      <c r="S35" s="44"/>
      <c r="T35" s="18"/>
      <c r="U35" s="18"/>
      <c r="V35" s="44"/>
      <c r="W35" s="18"/>
      <c r="X35" s="18"/>
      <c r="Y35" s="44"/>
      <c r="Z35" s="16"/>
      <c r="AA35" s="16"/>
      <c r="AB35" s="16"/>
      <c r="AC35" s="16"/>
      <c r="AD35" s="15"/>
      <c r="AE35" s="16"/>
      <c r="AF35" s="16"/>
      <c r="AG35" s="16"/>
      <c r="AH35" s="16"/>
      <c r="AI35" s="16"/>
      <c r="AJ35" s="16"/>
    </row>
    <row r="36" spans="1:36" s="45" customFormat="1" ht="13.5" customHeight="1">
      <c r="A36" s="155"/>
      <c r="B36" s="156"/>
      <c r="C36" s="186"/>
      <c r="D36" s="202"/>
      <c r="E36" s="203"/>
      <c r="F36" s="197"/>
      <c r="G36" s="157"/>
      <c r="H36" s="157"/>
      <c r="I36" s="157"/>
      <c r="J36" s="157"/>
      <c r="K36" s="198"/>
      <c r="L36" s="158"/>
      <c r="M36" s="199"/>
      <c r="N36" s="199"/>
      <c r="O36" s="165"/>
      <c r="P36" s="165"/>
      <c r="Q36" s="161"/>
      <c r="R36" s="157"/>
      <c r="S36" s="44"/>
      <c r="T36" s="18"/>
      <c r="U36" s="18"/>
      <c r="V36" s="44"/>
      <c r="W36" s="18"/>
      <c r="X36" s="18"/>
      <c r="Y36" s="44"/>
      <c r="Z36" s="16"/>
      <c r="AA36" s="16"/>
      <c r="AB36" s="16"/>
      <c r="AC36" s="16"/>
      <c r="AD36" s="15"/>
      <c r="AE36" s="16"/>
      <c r="AF36" s="16"/>
      <c r="AG36" s="16"/>
      <c r="AH36" s="16"/>
      <c r="AI36" s="16"/>
      <c r="AJ36" s="16"/>
    </row>
    <row r="37" spans="1:36" s="45" customFormat="1" ht="13.5" customHeight="1">
      <c r="A37" s="155"/>
      <c r="B37" s="156"/>
      <c r="C37" s="186"/>
      <c r="D37" s="202"/>
      <c r="E37" s="203"/>
      <c r="F37" s="197"/>
      <c r="G37" s="157"/>
      <c r="H37" s="157"/>
      <c r="I37" s="157"/>
      <c r="J37" s="157"/>
      <c r="K37" s="198"/>
      <c r="L37" s="158"/>
      <c r="M37" s="199"/>
      <c r="N37" s="199"/>
      <c r="O37" s="165"/>
      <c r="P37" s="165"/>
      <c r="Q37" s="161"/>
      <c r="R37" s="157"/>
      <c r="S37" s="44"/>
      <c r="T37" s="18"/>
      <c r="U37" s="18"/>
      <c r="V37" s="44"/>
      <c r="W37" s="18"/>
      <c r="X37" s="18"/>
      <c r="Y37" s="44"/>
      <c r="Z37" s="16"/>
      <c r="AA37" s="16"/>
      <c r="AB37" s="16"/>
      <c r="AC37" s="16"/>
      <c r="AD37" s="15"/>
      <c r="AE37" s="16"/>
      <c r="AF37" s="16"/>
      <c r="AG37" s="16"/>
      <c r="AH37" s="16"/>
      <c r="AI37" s="16"/>
      <c r="AJ37" s="16"/>
    </row>
    <row r="38" spans="1:36" s="45" customFormat="1" ht="13.5" customHeight="1">
      <c r="A38" s="155"/>
      <c r="B38" s="156"/>
      <c r="C38" s="186"/>
      <c r="D38" s="202"/>
      <c r="E38" s="203"/>
      <c r="F38" s="197"/>
      <c r="G38" s="157"/>
      <c r="H38" s="157"/>
      <c r="I38" s="157"/>
      <c r="J38" s="157"/>
      <c r="K38" s="198"/>
      <c r="L38" s="158"/>
      <c r="M38" s="199"/>
      <c r="N38" s="199"/>
      <c r="O38" s="165"/>
      <c r="P38" s="165"/>
      <c r="Q38" s="161"/>
      <c r="R38" s="157"/>
      <c r="S38" s="44"/>
      <c r="T38" s="18"/>
      <c r="U38" s="18"/>
      <c r="V38" s="44"/>
      <c r="W38" s="18"/>
      <c r="X38" s="18"/>
      <c r="Y38" s="44"/>
      <c r="Z38" s="16"/>
      <c r="AA38" s="16"/>
      <c r="AB38" s="16"/>
      <c r="AC38" s="16"/>
      <c r="AD38" s="15"/>
      <c r="AE38" s="16"/>
      <c r="AF38" s="16"/>
      <c r="AG38" s="16"/>
      <c r="AH38" s="16"/>
      <c r="AI38" s="16"/>
      <c r="AJ38" s="16"/>
    </row>
    <row r="39" spans="1:36" s="45" customFormat="1" ht="13.5" customHeight="1">
      <c r="A39" s="155"/>
      <c r="B39" s="156"/>
      <c r="C39" s="186"/>
      <c r="D39" s="202"/>
      <c r="E39" s="203"/>
      <c r="F39" s="197"/>
      <c r="G39" s="157"/>
      <c r="H39" s="157"/>
      <c r="I39" s="157"/>
      <c r="J39" s="157"/>
      <c r="K39" s="198"/>
      <c r="L39" s="158"/>
      <c r="M39" s="199"/>
      <c r="N39" s="199"/>
      <c r="O39" s="165"/>
      <c r="P39" s="165"/>
      <c r="Q39" s="161"/>
      <c r="R39" s="157"/>
      <c r="S39" s="44"/>
      <c r="T39" s="18"/>
      <c r="U39" s="18"/>
      <c r="V39" s="44"/>
      <c r="W39" s="18"/>
      <c r="X39" s="18"/>
      <c r="Y39" s="44"/>
      <c r="Z39" s="16"/>
      <c r="AA39" s="16"/>
      <c r="AB39" s="16"/>
      <c r="AC39" s="16"/>
      <c r="AD39" s="15"/>
      <c r="AE39" s="16"/>
      <c r="AF39" s="16"/>
      <c r="AG39" s="16"/>
      <c r="AH39" s="16"/>
      <c r="AI39" s="16"/>
      <c r="AJ39" s="16"/>
    </row>
    <row r="40" spans="1:36" s="45" customFormat="1" ht="13.5" customHeight="1">
      <c r="A40" s="155"/>
      <c r="B40" s="156"/>
      <c r="C40" s="186"/>
      <c r="D40" s="202"/>
      <c r="E40" s="203"/>
      <c r="F40" s="197"/>
      <c r="G40" s="157"/>
      <c r="H40" s="157"/>
      <c r="I40" s="157"/>
      <c r="J40" s="157"/>
      <c r="K40" s="198"/>
      <c r="L40" s="158"/>
      <c r="M40" s="199"/>
      <c r="N40" s="199"/>
      <c r="O40" s="165"/>
      <c r="P40" s="165"/>
      <c r="Q40" s="161"/>
      <c r="R40" s="157"/>
      <c r="S40" s="44"/>
      <c r="T40" s="18"/>
      <c r="U40" s="18"/>
      <c r="V40" s="44"/>
      <c r="W40" s="18"/>
      <c r="X40" s="18"/>
      <c r="Y40" s="44"/>
      <c r="Z40" s="16"/>
      <c r="AA40" s="16"/>
      <c r="AB40" s="16"/>
      <c r="AC40" s="16"/>
      <c r="AD40" s="15"/>
      <c r="AE40" s="16"/>
      <c r="AF40" s="16"/>
      <c r="AG40" s="16"/>
      <c r="AH40" s="16"/>
      <c r="AI40" s="16"/>
      <c r="AJ40" s="16"/>
    </row>
    <row r="41" spans="1:36" s="45" customFormat="1" ht="13.5" customHeight="1">
      <c r="A41" s="155"/>
      <c r="B41" s="156"/>
      <c r="C41" s="186"/>
      <c r="D41" s="202"/>
      <c r="E41" s="203"/>
      <c r="F41" s="197"/>
      <c r="G41" s="157"/>
      <c r="H41" s="157"/>
      <c r="I41" s="157"/>
      <c r="J41" s="157"/>
      <c r="K41" s="198"/>
      <c r="L41" s="158"/>
      <c r="M41" s="199"/>
      <c r="N41" s="199"/>
      <c r="O41" s="165"/>
      <c r="P41" s="165"/>
      <c r="Q41" s="161"/>
      <c r="R41" s="157"/>
      <c r="S41" s="44"/>
      <c r="T41" s="18"/>
      <c r="U41" s="18"/>
      <c r="V41" s="44"/>
      <c r="W41" s="18"/>
      <c r="X41" s="18"/>
      <c r="Y41" s="44"/>
      <c r="Z41" s="16"/>
      <c r="AA41" s="16"/>
      <c r="AB41" s="16"/>
      <c r="AC41" s="16"/>
      <c r="AD41" s="15"/>
      <c r="AE41" s="16"/>
      <c r="AF41" s="16"/>
      <c r="AG41" s="16"/>
      <c r="AH41" s="16"/>
      <c r="AI41" s="16"/>
      <c r="AJ41" s="16"/>
    </row>
    <row r="42" spans="1:36" s="45" customFormat="1" ht="13.5" customHeight="1">
      <c r="A42" s="155"/>
      <c r="B42" s="156"/>
      <c r="C42" s="186"/>
      <c r="D42" s="202"/>
      <c r="E42" s="203"/>
      <c r="F42" s="197"/>
      <c r="G42" s="157"/>
      <c r="H42" s="157"/>
      <c r="I42" s="157"/>
      <c r="J42" s="157"/>
      <c r="K42" s="198"/>
      <c r="L42" s="158"/>
      <c r="M42" s="199"/>
      <c r="N42" s="199"/>
      <c r="O42" s="165"/>
      <c r="P42" s="165"/>
      <c r="Q42" s="161"/>
      <c r="R42" s="157"/>
      <c r="S42" s="44"/>
      <c r="T42" s="18"/>
      <c r="U42" s="18"/>
      <c r="V42" s="44"/>
      <c r="W42" s="18"/>
      <c r="X42" s="18"/>
      <c r="Y42" s="44"/>
      <c r="Z42" s="16"/>
      <c r="AA42" s="16"/>
      <c r="AB42" s="16"/>
      <c r="AC42" s="16"/>
      <c r="AD42" s="15"/>
      <c r="AE42" s="16"/>
      <c r="AF42" s="16"/>
      <c r="AG42" s="16"/>
      <c r="AH42" s="16"/>
      <c r="AI42" s="16"/>
      <c r="AJ42" s="16"/>
    </row>
    <row r="43" spans="1:36" s="45" customFormat="1" ht="13.5" customHeight="1">
      <c r="A43" s="155"/>
      <c r="B43" s="156"/>
      <c r="C43" s="186"/>
      <c r="D43" s="202"/>
      <c r="E43" s="203"/>
      <c r="F43" s="197"/>
      <c r="G43" s="157"/>
      <c r="H43" s="157"/>
      <c r="I43" s="157"/>
      <c r="J43" s="157"/>
      <c r="K43" s="198"/>
      <c r="L43" s="158"/>
      <c r="M43" s="199"/>
      <c r="N43" s="199"/>
      <c r="O43" s="165"/>
      <c r="P43" s="165"/>
      <c r="Q43" s="161"/>
      <c r="R43" s="157"/>
      <c r="S43" s="44"/>
      <c r="T43" s="18"/>
      <c r="U43" s="18"/>
      <c r="V43" s="44"/>
      <c r="W43" s="18"/>
      <c r="X43" s="18"/>
      <c r="Y43" s="44"/>
      <c r="Z43" s="16"/>
      <c r="AA43" s="16"/>
      <c r="AB43" s="16"/>
      <c r="AC43" s="16"/>
      <c r="AD43" s="15"/>
      <c r="AE43" s="16"/>
      <c r="AF43" s="16"/>
      <c r="AG43" s="16"/>
      <c r="AH43" s="16"/>
      <c r="AI43" s="16"/>
      <c r="AJ43" s="16"/>
    </row>
    <row r="44" spans="1:36" s="45" customFormat="1" ht="13.5" customHeight="1">
      <c r="A44" s="155"/>
      <c r="B44" s="156"/>
      <c r="C44" s="186"/>
      <c r="D44" s="202"/>
      <c r="E44" s="203"/>
      <c r="F44" s="197"/>
      <c r="G44" s="157"/>
      <c r="H44" s="157"/>
      <c r="I44" s="157"/>
      <c r="J44" s="157"/>
      <c r="K44" s="198"/>
      <c r="L44" s="158"/>
      <c r="M44" s="199"/>
      <c r="N44" s="199"/>
      <c r="O44" s="165"/>
      <c r="P44" s="165"/>
      <c r="Q44" s="161"/>
      <c r="R44" s="157"/>
      <c r="S44" s="44"/>
      <c r="T44" s="18"/>
      <c r="U44" s="18"/>
      <c r="V44" s="44"/>
      <c r="W44" s="18"/>
      <c r="X44" s="18"/>
      <c r="Y44" s="44"/>
      <c r="Z44" s="16"/>
      <c r="AA44" s="16"/>
      <c r="AB44" s="16"/>
      <c r="AC44" s="16"/>
      <c r="AD44" s="15"/>
      <c r="AE44" s="16"/>
      <c r="AF44" s="16"/>
      <c r="AG44" s="16"/>
      <c r="AH44" s="16"/>
      <c r="AI44" s="16"/>
      <c r="AJ44" s="16"/>
    </row>
    <row r="45" spans="1:36" s="45" customFormat="1" ht="13.5" customHeight="1">
      <c r="A45" s="155"/>
      <c r="B45" s="156"/>
      <c r="C45" s="186"/>
      <c r="D45" s="202"/>
      <c r="E45" s="203"/>
      <c r="F45" s="197"/>
      <c r="G45" s="157"/>
      <c r="H45" s="157"/>
      <c r="I45" s="157"/>
      <c r="J45" s="157"/>
      <c r="K45" s="198"/>
      <c r="L45" s="158"/>
      <c r="M45" s="199"/>
      <c r="N45" s="199"/>
      <c r="O45" s="165"/>
      <c r="P45" s="165"/>
      <c r="Q45" s="161"/>
      <c r="R45" s="157"/>
      <c r="S45" s="44"/>
      <c r="T45" s="18"/>
      <c r="U45" s="18"/>
      <c r="V45" s="44"/>
      <c r="W45" s="18"/>
      <c r="X45" s="18"/>
      <c r="Y45" s="44"/>
      <c r="Z45" s="16"/>
      <c r="AA45" s="16"/>
      <c r="AB45" s="16"/>
      <c r="AC45" s="16"/>
      <c r="AD45" s="15"/>
      <c r="AE45" s="16"/>
      <c r="AF45" s="16"/>
      <c r="AG45" s="16"/>
      <c r="AH45" s="16"/>
      <c r="AI45" s="16"/>
      <c r="AJ45" s="16"/>
    </row>
    <row r="46" spans="1:36" s="45" customFormat="1" ht="13.5" customHeight="1">
      <c r="A46" s="155"/>
      <c r="B46" s="156"/>
      <c r="C46" s="186"/>
      <c r="D46" s="202"/>
      <c r="E46" s="203"/>
      <c r="F46" s="197"/>
      <c r="G46" s="157"/>
      <c r="H46" s="157"/>
      <c r="I46" s="157"/>
      <c r="J46" s="157"/>
      <c r="K46" s="198"/>
      <c r="L46" s="158"/>
      <c r="M46" s="199"/>
      <c r="N46" s="199"/>
      <c r="O46" s="165"/>
      <c r="P46" s="165"/>
      <c r="Q46" s="161"/>
      <c r="R46" s="157"/>
      <c r="S46" s="44"/>
      <c r="T46" s="18"/>
      <c r="U46" s="18"/>
      <c r="V46" s="44"/>
      <c r="W46" s="18"/>
      <c r="X46" s="18"/>
      <c r="Y46" s="44"/>
      <c r="Z46" s="16"/>
      <c r="AA46" s="16"/>
      <c r="AB46" s="16"/>
      <c r="AC46" s="16"/>
      <c r="AD46" s="15"/>
      <c r="AE46" s="16"/>
      <c r="AF46" s="16"/>
      <c r="AG46" s="16"/>
      <c r="AH46" s="16"/>
      <c r="AI46" s="16"/>
      <c r="AJ46" s="16"/>
    </row>
    <row r="47" spans="1:36" s="45" customFormat="1" ht="13.5" customHeight="1">
      <c r="A47" s="155"/>
      <c r="B47" s="156"/>
      <c r="C47" s="186"/>
      <c r="D47" s="202"/>
      <c r="E47" s="203"/>
      <c r="F47" s="197"/>
      <c r="G47" s="157"/>
      <c r="H47" s="157"/>
      <c r="I47" s="157"/>
      <c r="J47" s="157"/>
      <c r="K47" s="198"/>
      <c r="L47" s="158"/>
      <c r="M47" s="199"/>
      <c r="N47" s="199"/>
      <c r="O47" s="165"/>
      <c r="P47" s="165"/>
      <c r="Q47" s="161"/>
      <c r="R47" s="157"/>
      <c r="S47" s="44"/>
      <c r="T47" s="18"/>
      <c r="U47" s="18"/>
      <c r="V47" s="44"/>
      <c r="W47" s="18"/>
      <c r="X47" s="18"/>
      <c r="Y47" s="44"/>
      <c r="Z47" s="16"/>
      <c r="AA47" s="16"/>
      <c r="AB47" s="16"/>
      <c r="AC47" s="16"/>
      <c r="AD47" s="15"/>
      <c r="AE47" s="16"/>
      <c r="AF47" s="16"/>
      <c r="AG47" s="16"/>
      <c r="AH47" s="16"/>
      <c r="AI47" s="16"/>
      <c r="AJ47" s="16"/>
    </row>
    <row r="48" spans="1:36" s="45" customFormat="1" ht="13.5" customHeight="1">
      <c r="A48" s="155"/>
      <c r="B48" s="156"/>
      <c r="C48" s="186"/>
      <c r="D48" s="202"/>
      <c r="E48" s="203"/>
      <c r="F48" s="197"/>
      <c r="G48" s="157"/>
      <c r="H48" s="157"/>
      <c r="I48" s="157"/>
      <c r="J48" s="157"/>
      <c r="K48" s="198"/>
      <c r="L48" s="158"/>
      <c r="M48" s="199"/>
      <c r="N48" s="199"/>
      <c r="O48" s="165"/>
      <c r="P48" s="165"/>
      <c r="Q48" s="161"/>
      <c r="R48" s="157"/>
      <c r="S48" s="44"/>
      <c r="T48" s="18"/>
      <c r="U48" s="18"/>
      <c r="V48" s="44"/>
      <c r="W48" s="18"/>
      <c r="X48" s="18"/>
      <c r="Y48" s="44"/>
      <c r="Z48" s="16"/>
      <c r="AA48" s="16"/>
      <c r="AB48" s="16"/>
      <c r="AC48" s="16"/>
      <c r="AD48" s="15"/>
      <c r="AE48" s="16"/>
      <c r="AF48" s="16"/>
      <c r="AG48" s="16"/>
      <c r="AH48" s="16"/>
      <c r="AI48" s="16"/>
      <c r="AJ48" s="16"/>
    </row>
    <row r="49" spans="1:36" s="45" customFormat="1" ht="13.5" customHeight="1">
      <c r="A49" s="155"/>
      <c r="B49" s="156"/>
      <c r="C49" s="186"/>
      <c r="D49" s="202"/>
      <c r="E49" s="203"/>
      <c r="F49" s="197"/>
      <c r="G49" s="157"/>
      <c r="H49" s="157"/>
      <c r="I49" s="157"/>
      <c r="J49" s="157"/>
      <c r="K49" s="198"/>
      <c r="L49" s="158"/>
      <c r="M49" s="199"/>
      <c r="N49" s="199"/>
      <c r="O49" s="165"/>
      <c r="P49" s="165"/>
      <c r="Q49" s="161"/>
      <c r="R49" s="157"/>
      <c r="S49" s="44"/>
      <c r="T49" s="18"/>
      <c r="U49" s="18"/>
      <c r="V49" s="44"/>
      <c r="W49" s="18"/>
      <c r="X49" s="18"/>
      <c r="Y49" s="44"/>
      <c r="Z49" s="16"/>
      <c r="AA49" s="16"/>
      <c r="AB49" s="16"/>
      <c r="AC49" s="16"/>
      <c r="AD49" s="15"/>
      <c r="AE49" s="16"/>
      <c r="AF49" s="16"/>
      <c r="AG49" s="16"/>
      <c r="AH49" s="16"/>
      <c r="AI49" s="16"/>
      <c r="AJ49" s="16"/>
    </row>
    <row r="50" spans="1:36" s="45" customFormat="1" ht="13.5" customHeight="1">
      <c r="A50" s="155"/>
      <c r="B50" s="156"/>
      <c r="C50" s="186"/>
      <c r="D50" s="202"/>
      <c r="E50" s="203"/>
      <c r="F50" s="197"/>
      <c r="G50" s="157"/>
      <c r="H50" s="157"/>
      <c r="I50" s="157"/>
      <c r="J50" s="157"/>
      <c r="K50" s="198"/>
      <c r="L50" s="158"/>
      <c r="M50" s="199"/>
      <c r="N50" s="199"/>
      <c r="O50" s="165"/>
      <c r="P50" s="165"/>
      <c r="Q50" s="161"/>
      <c r="R50" s="157"/>
      <c r="S50" s="44"/>
      <c r="T50" s="18"/>
      <c r="U50" s="18"/>
      <c r="V50" s="44"/>
      <c r="W50" s="18"/>
      <c r="X50" s="18"/>
      <c r="Y50" s="44"/>
      <c r="Z50" s="16"/>
      <c r="AA50" s="16"/>
      <c r="AB50" s="16"/>
      <c r="AC50" s="16"/>
      <c r="AD50" s="15"/>
      <c r="AE50" s="16"/>
      <c r="AF50" s="16"/>
      <c r="AG50" s="16"/>
      <c r="AH50" s="16"/>
      <c r="AI50" s="16"/>
      <c r="AJ50" s="16"/>
    </row>
    <row r="51" spans="1:36" s="45" customFormat="1" ht="13.5" customHeight="1">
      <c r="A51" s="155"/>
      <c r="B51" s="156"/>
      <c r="C51" s="186"/>
      <c r="D51" s="202"/>
      <c r="E51" s="203"/>
      <c r="F51" s="197"/>
      <c r="G51" s="157"/>
      <c r="H51" s="157"/>
      <c r="I51" s="157"/>
      <c r="J51" s="157"/>
      <c r="K51" s="198"/>
      <c r="L51" s="158"/>
      <c r="M51" s="199"/>
      <c r="N51" s="199"/>
      <c r="O51" s="165"/>
      <c r="P51" s="165"/>
      <c r="Q51" s="161"/>
      <c r="R51" s="157"/>
      <c r="S51" s="44"/>
      <c r="T51" s="18"/>
      <c r="U51" s="18"/>
      <c r="V51" s="44"/>
      <c r="W51" s="18"/>
      <c r="X51" s="18"/>
      <c r="Y51" s="44"/>
      <c r="Z51" s="16"/>
      <c r="AA51" s="16"/>
      <c r="AB51" s="16"/>
      <c r="AC51" s="16"/>
      <c r="AD51" s="15"/>
      <c r="AE51" s="16"/>
      <c r="AF51" s="16"/>
      <c r="AG51" s="16"/>
      <c r="AH51" s="16"/>
      <c r="AI51" s="16"/>
      <c r="AJ51" s="16"/>
    </row>
    <row r="52" spans="1:36" s="45" customFormat="1" ht="13.5" customHeight="1">
      <c r="A52" s="155"/>
      <c r="B52" s="156"/>
      <c r="C52" s="186"/>
      <c r="D52" s="202"/>
      <c r="E52" s="203"/>
      <c r="F52" s="197"/>
      <c r="G52" s="157"/>
      <c r="H52" s="157"/>
      <c r="I52" s="157"/>
      <c r="J52" s="157"/>
      <c r="K52" s="198"/>
      <c r="L52" s="158"/>
      <c r="M52" s="199"/>
      <c r="N52" s="199"/>
      <c r="O52" s="165"/>
      <c r="P52" s="165"/>
      <c r="Q52" s="161"/>
      <c r="R52" s="157"/>
      <c r="S52" s="44"/>
      <c r="T52" s="18"/>
      <c r="U52" s="18"/>
      <c r="V52" s="44"/>
      <c r="W52" s="18"/>
      <c r="X52" s="18"/>
      <c r="Y52" s="44"/>
      <c r="Z52" s="16"/>
      <c r="AA52" s="16"/>
      <c r="AB52" s="16"/>
      <c r="AC52" s="16"/>
      <c r="AD52" s="15"/>
      <c r="AE52" s="16"/>
      <c r="AF52" s="16"/>
      <c r="AG52" s="16"/>
      <c r="AH52" s="16"/>
      <c r="AI52" s="16"/>
      <c r="AJ52" s="16"/>
    </row>
    <row r="53" spans="1:36" s="45" customFormat="1" ht="13.5" customHeight="1">
      <c r="A53" s="155"/>
      <c r="B53" s="156"/>
      <c r="C53" s="186"/>
      <c r="D53" s="202"/>
      <c r="E53" s="203"/>
      <c r="F53" s="197"/>
      <c r="G53" s="157"/>
      <c r="H53" s="157"/>
      <c r="I53" s="157"/>
      <c r="J53" s="157"/>
      <c r="K53" s="198"/>
      <c r="L53" s="158"/>
      <c r="M53" s="199"/>
      <c r="N53" s="199"/>
      <c r="O53" s="165"/>
      <c r="P53" s="165"/>
      <c r="Q53" s="161"/>
      <c r="R53" s="157"/>
      <c r="S53" s="44"/>
      <c r="T53" s="18"/>
      <c r="U53" s="18"/>
      <c r="V53" s="44"/>
      <c r="W53" s="18"/>
      <c r="X53" s="18"/>
      <c r="Y53" s="44"/>
      <c r="Z53" s="16"/>
      <c r="AA53" s="16"/>
      <c r="AB53" s="16"/>
      <c r="AC53" s="16"/>
      <c r="AD53" s="15"/>
      <c r="AE53" s="16"/>
      <c r="AF53" s="16"/>
      <c r="AG53" s="16"/>
      <c r="AH53" s="16"/>
      <c r="AI53" s="16"/>
      <c r="AJ53" s="16"/>
    </row>
    <row r="54" spans="1:36" s="45" customFormat="1" ht="13.5" customHeight="1">
      <c r="A54" s="155"/>
      <c r="B54" s="156"/>
      <c r="C54" s="186"/>
      <c r="D54" s="202"/>
      <c r="E54" s="203"/>
      <c r="F54" s="197"/>
      <c r="G54" s="157"/>
      <c r="H54" s="157"/>
      <c r="I54" s="157"/>
      <c r="J54" s="157"/>
      <c r="K54" s="198"/>
      <c r="L54" s="158"/>
      <c r="M54" s="199"/>
      <c r="N54" s="199"/>
      <c r="O54" s="165"/>
      <c r="P54" s="165"/>
      <c r="Q54" s="161"/>
      <c r="R54" s="157"/>
      <c r="S54" s="44"/>
      <c r="T54" s="18"/>
      <c r="U54" s="18"/>
      <c r="V54" s="44"/>
      <c r="W54" s="18"/>
      <c r="X54" s="18"/>
      <c r="Y54" s="44"/>
      <c r="Z54" s="16"/>
      <c r="AA54" s="16"/>
      <c r="AB54" s="16"/>
      <c r="AC54" s="16"/>
      <c r="AD54" s="15"/>
      <c r="AE54" s="16"/>
      <c r="AF54" s="16"/>
      <c r="AG54" s="16"/>
      <c r="AH54" s="16"/>
      <c r="AI54" s="16"/>
      <c r="AJ54" s="16"/>
    </row>
    <row r="55" spans="1:36" s="45" customFormat="1" ht="13.5" customHeight="1">
      <c r="A55" s="155"/>
      <c r="B55" s="156"/>
      <c r="C55" s="186"/>
      <c r="D55" s="202"/>
      <c r="E55" s="203"/>
      <c r="F55" s="197"/>
      <c r="G55" s="157"/>
      <c r="H55" s="157"/>
      <c r="I55" s="157"/>
      <c r="J55" s="157"/>
      <c r="K55" s="198"/>
      <c r="L55" s="158"/>
      <c r="M55" s="199"/>
      <c r="N55" s="199"/>
      <c r="O55" s="165"/>
      <c r="P55" s="165"/>
      <c r="Q55" s="161"/>
      <c r="R55" s="157"/>
      <c r="S55" s="44"/>
      <c r="T55" s="18"/>
      <c r="U55" s="18"/>
      <c r="V55" s="44"/>
      <c r="W55" s="18"/>
      <c r="X55" s="18"/>
      <c r="Y55" s="44"/>
      <c r="Z55" s="16"/>
      <c r="AA55" s="16"/>
      <c r="AB55" s="16"/>
      <c r="AC55" s="16"/>
      <c r="AD55" s="15"/>
      <c r="AE55" s="16"/>
      <c r="AF55" s="16"/>
      <c r="AG55" s="16"/>
      <c r="AH55" s="16"/>
      <c r="AI55" s="16"/>
      <c r="AJ55" s="16"/>
    </row>
    <row r="56" spans="1:36" s="45" customFormat="1" ht="13.5" customHeight="1">
      <c r="A56" s="155"/>
      <c r="B56" s="156"/>
      <c r="C56" s="186"/>
      <c r="D56" s="202"/>
      <c r="E56" s="203"/>
      <c r="F56" s="197"/>
      <c r="G56" s="157"/>
      <c r="H56" s="157"/>
      <c r="I56" s="157"/>
      <c r="J56" s="157"/>
      <c r="K56" s="198"/>
      <c r="L56" s="158"/>
      <c r="M56" s="199"/>
      <c r="N56" s="199"/>
      <c r="O56" s="165"/>
      <c r="P56" s="165"/>
      <c r="Q56" s="161"/>
      <c r="R56" s="157"/>
      <c r="S56" s="44"/>
      <c r="T56" s="18"/>
      <c r="U56" s="18"/>
      <c r="V56" s="44"/>
      <c r="W56" s="18"/>
      <c r="X56" s="18"/>
      <c r="Y56" s="44"/>
      <c r="Z56" s="16"/>
      <c r="AA56" s="16"/>
      <c r="AB56" s="16"/>
      <c r="AC56" s="16"/>
      <c r="AD56" s="15"/>
      <c r="AE56" s="16"/>
      <c r="AF56" s="16"/>
      <c r="AG56" s="16"/>
      <c r="AH56" s="16"/>
      <c r="AI56" s="16"/>
      <c r="AJ56" s="16"/>
    </row>
    <row r="57" spans="1:36" s="45" customFormat="1" ht="13.5" customHeight="1">
      <c r="A57" s="155"/>
      <c r="B57" s="156"/>
      <c r="C57" s="186"/>
      <c r="D57" s="202"/>
      <c r="E57" s="203"/>
      <c r="F57" s="197"/>
      <c r="G57" s="157"/>
      <c r="H57" s="157"/>
      <c r="I57" s="157"/>
      <c r="J57" s="157"/>
      <c r="K57" s="198"/>
      <c r="L57" s="158"/>
      <c r="M57" s="199"/>
      <c r="N57" s="199"/>
      <c r="O57" s="165"/>
      <c r="P57" s="165"/>
      <c r="Q57" s="161"/>
      <c r="R57" s="157"/>
      <c r="S57" s="44"/>
      <c r="T57" s="18"/>
      <c r="U57" s="18"/>
      <c r="V57" s="44"/>
      <c r="W57" s="18"/>
      <c r="X57" s="18"/>
      <c r="Y57" s="44"/>
      <c r="Z57" s="16"/>
      <c r="AA57" s="16"/>
      <c r="AB57" s="16"/>
      <c r="AC57" s="16"/>
      <c r="AD57" s="15"/>
      <c r="AE57" s="16"/>
      <c r="AF57" s="16"/>
      <c r="AG57" s="16"/>
      <c r="AH57" s="16"/>
      <c r="AI57" s="16"/>
      <c r="AJ57" s="16"/>
    </row>
    <row r="58" spans="1:36" s="45" customFormat="1" ht="13.5" customHeight="1">
      <c r="A58" s="155"/>
      <c r="B58" s="156"/>
      <c r="C58" s="186"/>
      <c r="D58" s="202"/>
      <c r="E58" s="203"/>
      <c r="F58" s="197"/>
      <c r="G58" s="157"/>
      <c r="H58" s="157"/>
      <c r="I58" s="157"/>
      <c r="J58" s="157"/>
      <c r="K58" s="198"/>
      <c r="L58" s="158"/>
      <c r="M58" s="199"/>
      <c r="N58" s="199"/>
      <c r="O58" s="165"/>
      <c r="P58" s="165"/>
      <c r="Q58" s="161"/>
      <c r="R58" s="157"/>
      <c r="S58" s="44"/>
      <c r="T58" s="18"/>
      <c r="U58" s="18"/>
      <c r="V58" s="44"/>
      <c r="W58" s="18"/>
      <c r="X58" s="18"/>
      <c r="Y58" s="44"/>
      <c r="Z58" s="16"/>
      <c r="AA58" s="16"/>
      <c r="AB58" s="16"/>
      <c r="AC58" s="16"/>
      <c r="AD58" s="15"/>
      <c r="AE58" s="16"/>
      <c r="AF58" s="16"/>
      <c r="AG58" s="16"/>
      <c r="AH58" s="16"/>
      <c r="AI58" s="16"/>
      <c r="AJ58" s="16"/>
    </row>
    <row r="59" spans="1:36" s="45" customFormat="1" ht="13.5" customHeight="1">
      <c r="A59" s="155"/>
      <c r="B59" s="156"/>
      <c r="C59" s="186"/>
      <c r="D59" s="202"/>
      <c r="E59" s="203"/>
      <c r="F59" s="197"/>
      <c r="G59" s="157"/>
      <c r="H59" s="157"/>
      <c r="I59" s="157"/>
      <c r="J59" s="157"/>
      <c r="K59" s="198"/>
      <c r="L59" s="158"/>
      <c r="M59" s="199"/>
      <c r="N59" s="199"/>
      <c r="O59" s="165"/>
      <c r="P59" s="165"/>
      <c r="Q59" s="161"/>
      <c r="R59" s="157"/>
      <c r="S59" s="44"/>
      <c r="T59" s="18"/>
      <c r="U59" s="18"/>
      <c r="V59" s="44"/>
      <c r="W59" s="18"/>
      <c r="X59" s="18"/>
      <c r="Y59" s="44"/>
      <c r="Z59" s="16"/>
      <c r="AA59" s="16"/>
      <c r="AB59" s="16"/>
      <c r="AC59" s="16"/>
      <c r="AD59" s="15"/>
      <c r="AE59" s="16"/>
      <c r="AF59" s="16"/>
      <c r="AG59" s="16"/>
      <c r="AH59" s="16"/>
      <c r="AI59" s="16"/>
      <c r="AJ59" s="16"/>
    </row>
    <row r="60" spans="1:36" s="45" customFormat="1" ht="13.5" customHeight="1">
      <c r="A60" s="155"/>
      <c r="B60" s="156"/>
      <c r="C60" s="186"/>
      <c r="D60" s="202"/>
      <c r="E60" s="203"/>
      <c r="F60" s="197"/>
      <c r="G60" s="157"/>
      <c r="H60" s="157"/>
      <c r="I60" s="157"/>
      <c r="J60" s="157"/>
      <c r="K60" s="198"/>
      <c r="L60" s="158"/>
      <c r="M60" s="199"/>
      <c r="N60" s="199"/>
      <c r="O60" s="165"/>
      <c r="P60" s="165"/>
      <c r="Q60" s="161"/>
      <c r="R60" s="157"/>
      <c r="S60" s="44"/>
      <c r="T60" s="18"/>
      <c r="U60" s="18"/>
      <c r="V60" s="44"/>
      <c r="W60" s="18"/>
      <c r="X60" s="18"/>
      <c r="Y60" s="44"/>
      <c r="Z60" s="16"/>
      <c r="AA60" s="16"/>
      <c r="AB60" s="16"/>
      <c r="AC60" s="16"/>
      <c r="AD60" s="15"/>
      <c r="AE60" s="16"/>
      <c r="AF60" s="16"/>
      <c r="AG60" s="16"/>
      <c r="AH60" s="16"/>
      <c r="AI60" s="16"/>
      <c r="AJ60" s="16"/>
    </row>
    <row r="61" spans="1:36" s="45" customFormat="1" ht="13.5" customHeight="1">
      <c r="A61" s="155"/>
      <c r="B61" s="156"/>
      <c r="C61" s="186"/>
      <c r="D61" s="202"/>
      <c r="E61" s="203"/>
      <c r="F61" s="197"/>
      <c r="G61" s="157"/>
      <c r="H61" s="157"/>
      <c r="I61" s="157"/>
      <c r="J61" s="157"/>
      <c r="K61" s="198"/>
      <c r="L61" s="158"/>
      <c r="M61" s="199"/>
      <c r="N61" s="199"/>
      <c r="O61" s="165"/>
      <c r="P61" s="165"/>
      <c r="Q61" s="161"/>
      <c r="R61" s="157"/>
      <c r="S61" s="44"/>
      <c r="T61" s="18"/>
      <c r="U61" s="18"/>
      <c r="V61" s="44"/>
      <c r="W61" s="18"/>
      <c r="X61" s="18"/>
      <c r="Y61" s="44"/>
      <c r="Z61" s="16"/>
      <c r="AA61" s="16"/>
      <c r="AB61" s="16"/>
      <c r="AC61" s="16"/>
      <c r="AD61" s="15"/>
      <c r="AE61" s="16"/>
      <c r="AF61" s="16"/>
      <c r="AG61" s="16"/>
      <c r="AH61" s="16"/>
      <c r="AI61" s="16"/>
      <c r="AJ61" s="16"/>
    </row>
    <row r="62" spans="1:36" s="45" customFormat="1" ht="13.5" customHeight="1">
      <c r="A62" s="155"/>
      <c r="B62" s="156"/>
      <c r="C62" s="186"/>
      <c r="D62" s="202"/>
      <c r="E62" s="203"/>
      <c r="F62" s="197"/>
      <c r="G62" s="157"/>
      <c r="H62" s="157"/>
      <c r="I62" s="157"/>
      <c r="J62" s="157"/>
      <c r="K62" s="198"/>
      <c r="L62" s="158"/>
      <c r="M62" s="199"/>
      <c r="N62" s="199"/>
      <c r="O62" s="165"/>
      <c r="P62" s="165"/>
      <c r="Q62" s="161"/>
      <c r="R62" s="157"/>
      <c r="S62" s="44"/>
      <c r="T62" s="18"/>
      <c r="U62" s="18"/>
      <c r="V62" s="44"/>
      <c r="W62" s="18"/>
      <c r="X62" s="18"/>
      <c r="Y62" s="44"/>
      <c r="Z62" s="16"/>
      <c r="AA62" s="16"/>
      <c r="AB62" s="16"/>
      <c r="AC62" s="16"/>
      <c r="AD62" s="15"/>
      <c r="AE62" s="16"/>
      <c r="AF62" s="16"/>
      <c r="AG62" s="16"/>
      <c r="AH62" s="16"/>
      <c r="AI62" s="16"/>
      <c r="AJ62" s="16"/>
    </row>
    <row r="63" spans="1:36" s="45" customFormat="1" ht="13.5" customHeight="1">
      <c r="A63" s="155"/>
      <c r="B63" s="156"/>
      <c r="C63" s="186"/>
      <c r="D63" s="202"/>
      <c r="E63" s="203"/>
      <c r="F63" s="197"/>
      <c r="G63" s="157"/>
      <c r="H63" s="157"/>
      <c r="I63" s="157"/>
      <c r="J63" s="157"/>
      <c r="K63" s="198"/>
      <c r="L63" s="158"/>
      <c r="M63" s="199"/>
      <c r="N63" s="199"/>
      <c r="O63" s="165"/>
      <c r="P63" s="165"/>
      <c r="Q63" s="161"/>
      <c r="R63" s="157"/>
      <c r="S63" s="44"/>
      <c r="T63" s="18"/>
      <c r="U63" s="18"/>
      <c r="V63" s="44"/>
      <c r="W63" s="18"/>
      <c r="X63" s="18"/>
      <c r="Y63" s="44"/>
      <c r="Z63" s="16"/>
      <c r="AA63" s="16"/>
      <c r="AB63" s="16"/>
      <c r="AC63" s="16"/>
      <c r="AD63" s="15"/>
      <c r="AE63" s="16"/>
      <c r="AF63" s="16"/>
      <c r="AG63" s="16"/>
      <c r="AH63" s="16"/>
      <c r="AI63" s="16"/>
      <c r="AJ63" s="16"/>
    </row>
    <row r="64" spans="1:36" s="45" customFormat="1" ht="13.5" customHeight="1">
      <c r="A64" s="155"/>
      <c r="B64" s="156"/>
      <c r="C64" s="186"/>
      <c r="D64" s="202"/>
      <c r="E64" s="203"/>
      <c r="F64" s="197"/>
      <c r="G64" s="157"/>
      <c r="H64" s="157"/>
      <c r="I64" s="157"/>
      <c r="J64" s="157"/>
      <c r="K64" s="198"/>
      <c r="L64" s="158"/>
      <c r="M64" s="199"/>
      <c r="N64" s="199"/>
      <c r="O64" s="165"/>
      <c r="P64" s="165"/>
      <c r="Q64" s="161"/>
      <c r="R64" s="157"/>
      <c r="S64" s="44"/>
      <c r="T64" s="18"/>
      <c r="U64" s="18"/>
      <c r="V64" s="44"/>
      <c r="W64" s="18"/>
      <c r="X64" s="18"/>
      <c r="Y64" s="44"/>
      <c r="Z64" s="16"/>
      <c r="AA64" s="16"/>
      <c r="AB64" s="16"/>
      <c r="AC64" s="16"/>
      <c r="AD64" s="15"/>
      <c r="AE64" s="16"/>
      <c r="AF64" s="16"/>
      <c r="AG64" s="16"/>
      <c r="AH64" s="16"/>
      <c r="AI64" s="16"/>
      <c r="AJ64" s="16"/>
    </row>
    <row r="65" spans="1:36" s="45" customFormat="1" ht="13.5" customHeight="1">
      <c r="A65" s="155"/>
      <c r="B65" s="156"/>
      <c r="C65" s="186"/>
      <c r="D65" s="202"/>
      <c r="E65" s="203"/>
      <c r="F65" s="197"/>
      <c r="G65" s="157"/>
      <c r="H65" s="157"/>
      <c r="I65" s="157"/>
      <c r="J65" s="157"/>
      <c r="K65" s="198"/>
      <c r="L65" s="158"/>
      <c r="M65" s="199"/>
      <c r="N65" s="199"/>
      <c r="O65" s="165"/>
      <c r="P65" s="165"/>
      <c r="Q65" s="161"/>
      <c r="R65" s="157"/>
      <c r="S65" s="44"/>
      <c r="T65" s="18"/>
      <c r="U65" s="18"/>
      <c r="V65" s="44"/>
      <c r="W65" s="18"/>
      <c r="X65" s="18"/>
      <c r="Y65" s="44"/>
      <c r="Z65" s="16"/>
      <c r="AA65" s="16"/>
      <c r="AB65" s="16"/>
      <c r="AC65" s="16"/>
      <c r="AD65" s="15"/>
      <c r="AE65" s="16"/>
      <c r="AF65" s="16"/>
      <c r="AG65" s="16"/>
      <c r="AH65" s="16"/>
      <c r="AI65" s="16"/>
      <c r="AJ65" s="16"/>
    </row>
    <row r="66" spans="1:36" s="45" customFormat="1" ht="13.5" customHeight="1">
      <c r="A66" s="155"/>
      <c r="B66" s="156"/>
      <c r="C66" s="186"/>
      <c r="D66" s="202"/>
      <c r="E66" s="203"/>
      <c r="F66" s="197"/>
      <c r="G66" s="157"/>
      <c r="H66" s="157"/>
      <c r="I66" s="157"/>
      <c r="J66" s="157"/>
      <c r="K66" s="198"/>
      <c r="L66" s="158"/>
      <c r="M66" s="199"/>
      <c r="N66" s="199"/>
      <c r="O66" s="165"/>
      <c r="P66" s="165"/>
      <c r="Q66" s="161"/>
      <c r="R66" s="157"/>
      <c r="S66" s="44"/>
      <c r="T66" s="18"/>
      <c r="U66" s="18"/>
      <c r="V66" s="44"/>
      <c r="W66" s="18"/>
      <c r="X66" s="18"/>
      <c r="Y66" s="44"/>
      <c r="Z66" s="16"/>
      <c r="AA66" s="16"/>
      <c r="AB66" s="16"/>
      <c r="AC66" s="16"/>
      <c r="AD66" s="15"/>
      <c r="AE66" s="16"/>
      <c r="AF66" s="16"/>
      <c r="AG66" s="16"/>
      <c r="AH66" s="16"/>
      <c r="AI66" s="16"/>
      <c r="AJ66" s="16"/>
    </row>
    <row r="67" spans="1:36" s="45" customFormat="1" ht="13.5" customHeight="1">
      <c r="A67" s="155"/>
      <c r="B67" s="156"/>
      <c r="C67" s="186"/>
      <c r="D67" s="202"/>
      <c r="E67" s="203"/>
      <c r="F67" s="197"/>
      <c r="G67" s="157"/>
      <c r="H67" s="157"/>
      <c r="I67" s="157"/>
      <c r="J67" s="157"/>
      <c r="K67" s="198"/>
      <c r="L67" s="158"/>
      <c r="M67" s="199"/>
      <c r="N67" s="199"/>
      <c r="O67" s="165"/>
      <c r="P67" s="165"/>
      <c r="Q67" s="161"/>
      <c r="R67" s="157"/>
      <c r="S67" s="44"/>
      <c r="T67" s="18"/>
      <c r="U67" s="18"/>
      <c r="V67" s="44"/>
      <c r="W67" s="18"/>
      <c r="X67" s="18"/>
      <c r="Y67" s="44"/>
      <c r="Z67" s="16"/>
      <c r="AA67" s="16"/>
      <c r="AB67" s="16"/>
      <c r="AC67" s="16"/>
      <c r="AD67" s="15"/>
      <c r="AE67" s="16"/>
      <c r="AF67" s="16"/>
      <c r="AG67" s="16"/>
      <c r="AH67" s="16"/>
      <c r="AI67" s="16"/>
      <c r="AJ67" s="16"/>
    </row>
    <row r="68" spans="1:36" s="45" customFormat="1" ht="13.5" customHeight="1">
      <c r="A68" s="155"/>
      <c r="B68" s="156"/>
      <c r="C68" s="186"/>
      <c r="D68" s="202"/>
      <c r="E68" s="203"/>
      <c r="F68" s="197"/>
      <c r="G68" s="157"/>
      <c r="H68" s="157"/>
      <c r="I68" s="157"/>
      <c r="J68" s="157"/>
      <c r="K68" s="198"/>
      <c r="L68" s="158"/>
      <c r="M68" s="199"/>
      <c r="N68" s="199"/>
      <c r="O68" s="165"/>
      <c r="P68" s="165"/>
      <c r="Q68" s="161"/>
      <c r="R68" s="157"/>
      <c r="S68" s="44"/>
      <c r="T68" s="18"/>
      <c r="U68" s="18"/>
      <c r="V68" s="44"/>
      <c r="W68" s="18"/>
      <c r="X68" s="18"/>
      <c r="Y68" s="44"/>
      <c r="Z68" s="16"/>
      <c r="AA68" s="16"/>
      <c r="AB68" s="16"/>
      <c r="AC68" s="16"/>
      <c r="AD68" s="15"/>
      <c r="AE68" s="16"/>
      <c r="AF68" s="16"/>
      <c r="AG68" s="16"/>
      <c r="AH68" s="16"/>
      <c r="AI68" s="16"/>
      <c r="AJ68" s="16"/>
    </row>
    <row r="69" spans="1:36" s="45" customFormat="1" ht="13.5" customHeight="1">
      <c r="A69" s="155"/>
      <c r="B69" s="156"/>
      <c r="C69" s="186"/>
      <c r="D69" s="202"/>
      <c r="E69" s="203"/>
      <c r="F69" s="197"/>
      <c r="G69" s="157"/>
      <c r="H69" s="157"/>
      <c r="I69" s="157"/>
      <c r="J69" s="157"/>
      <c r="K69" s="198"/>
      <c r="L69" s="158"/>
      <c r="M69" s="199"/>
      <c r="N69" s="199"/>
      <c r="O69" s="165"/>
      <c r="P69" s="165"/>
      <c r="Q69" s="161"/>
      <c r="R69" s="157"/>
      <c r="S69" s="44"/>
      <c r="T69" s="18"/>
      <c r="U69" s="18"/>
      <c r="V69" s="44"/>
      <c r="W69" s="18"/>
      <c r="X69" s="18"/>
      <c r="Y69" s="44"/>
      <c r="Z69" s="16"/>
      <c r="AA69" s="16"/>
      <c r="AB69" s="16"/>
      <c r="AC69" s="16"/>
      <c r="AD69" s="15"/>
      <c r="AE69" s="16"/>
      <c r="AF69" s="16"/>
      <c r="AG69" s="16"/>
      <c r="AH69" s="16"/>
      <c r="AI69" s="16"/>
      <c r="AJ69" s="16"/>
    </row>
    <row r="70" spans="1:36" s="45" customFormat="1" ht="13.5" customHeight="1">
      <c r="A70" s="155"/>
      <c r="B70" s="156"/>
      <c r="C70" s="186"/>
      <c r="D70" s="202"/>
      <c r="E70" s="203"/>
      <c r="F70" s="197"/>
      <c r="G70" s="157"/>
      <c r="H70" s="157"/>
      <c r="I70" s="157"/>
      <c r="J70" s="157"/>
      <c r="K70" s="198"/>
      <c r="L70" s="158"/>
      <c r="M70" s="199"/>
      <c r="N70" s="199"/>
      <c r="O70" s="165"/>
      <c r="P70" s="165"/>
      <c r="Q70" s="161"/>
      <c r="R70" s="157"/>
      <c r="S70" s="44"/>
      <c r="T70" s="18"/>
      <c r="U70" s="18"/>
      <c r="V70" s="44"/>
      <c r="W70" s="18"/>
      <c r="X70" s="18"/>
      <c r="Y70" s="44"/>
      <c r="Z70" s="16"/>
      <c r="AA70" s="16"/>
      <c r="AB70" s="16"/>
      <c r="AC70" s="16"/>
      <c r="AD70" s="15"/>
      <c r="AE70" s="16"/>
      <c r="AF70" s="16"/>
      <c r="AG70" s="16"/>
      <c r="AH70" s="16"/>
      <c r="AI70" s="16"/>
      <c r="AJ70" s="16"/>
    </row>
    <row r="71" spans="1:36" s="45" customFormat="1" ht="13.5" customHeight="1">
      <c r="A71" s="155"/>
      <c r="B71" s="156"/>
      <c r="C71" s="186"/>
      <c r="D71" s="202"/>
      <c r="E71" s="203"/>
      <c r="F71" s="197"/>
      <c r="G71" s="157"/>
      <c r="H71" s="157"/>
      <c r="I71" s="157"/>
      <c r="J71" s="157"/>
      <c r="K71" s="198"/>
      <c r="L71" s="158"/>
      <c r="M71" s="199"/>
      <c r="N71" s="199"/>
      <c r="O71" s="165"/>
      <c r="P71" s="165"/>
      <c r="Q71" s="161"/>
      <c r="R71" s="157"/>
      <c r="S71" s="44"/>
      <c r="T71" s="18"/>
      <c r="U71" s="18"/>
      <c r="V71" s="44"/>
      <c r="W71" s="18"/>
      <c r="X71" s="18"/>
      <c r="Y71" s="44"/>
      <c r="Z71" s="16"/>
      <c r="AA71" s="16"/>
      <c r="AB71" s="16"/>
      <c r="AC71" s="16"/>
      <c r="AD71" s="15"/>
      <c r="AE71" s="16"/>
      <c r="AF71" s="16"/>
      <c r="AG71" s="16"/>
      <c r="AH71" s="16"/>
      <c r="AI71" s="16"/>
      <c r="AJ71" s="16"/>
    </row>
    <row r="72" spans="1:36" s="45" customFormat="1" ht="13.5" customHeight="1">
      <c r="A72" s="155"/>
      <c r="B72" s="156"/>
      <c r="C72" s="186"/>
      <c r="D72" s="202"/>
      <c r="E72" s="203"/>
      <c r="F72" s="197"/>
      <c r="G72" s="157"/>
      <c r="H72" s="157"/>
      <c r="I72" s="157"/>
      <c r="J72" s="157"/>
      <c r="K72" s="198"/>
      <c r="L72" s="158"/>
      <c r="M72" s="199"/>
      <c r="N72" s="199"/>
      <c r="O72" s="165"/>
      <c r="P72" s="165"/>
      <c r="Q72" s="161"/>
      <c r="R72" s="157"/>
      <c r="S72" s="44"/>
      <c r="T72" s="18"/>
      <c r="U72" s="18"/>
      <c r="V72" s="44"/>
      <c r="W72" s="18"/>
      <c r="X72" s="18"/>
      <c r="Y72" s="44"/>
      <c r="Z72" s="16"/>
      <c r="AA72" s="16"/>
      <c r="AB72" s="16"/>
      <c r="AC72" s="16"/>
      <c r="AD72" s="15"/>
      <c r="AE72" s="16"/>
      <c r="AF72" s="16"/>
      <c r="AG72" s="16"/>
      <c r="AH72" s="16"/>
      <c r="AI72" s="16"/>
      <c r="AJ72" s="16"/>
    </row>
    <row r="73" spans="1:36" s="45" customFormat="1" ht="13.5" customHeight="1">
      <c r="A73" s="155"/>
      <c r="B73" s="156"/>
      <c r="C73" s="186"/>
      <c r="D73" s="202"/>
      <c r="E73" s="203"/>
      <c r="F73" s="197"/>
      <c r="G73" s="157"/>
      <c r="H73" s="157"/>
      <c r="I73" s="157"/>
      <c r="J73" s="157"/>
      <c r="K73" s="198"/>
      <c r="L73" s="158"/>
      <c r="M73" s="199"/>
      <c r="N73" s="199"/>
      <c r="O73" s="165"/>
      <c r="P73" s="165"/>
      <c r="Q73" s="161"/>
      <c r="R73" s="157"/>
      <c r="S73" s="44"/>
      <c r="T73" s="18"/>
      <c r="U73" s="18"/>
      <c r="V73" s="44"/>
      <c r="W73" s="18"/>
      <c r="X73" s="18"/>
      <c r="Y73" s="44"/>
      <c r="Z73" s="16"/>
      <c r="AA73" s="16"/>
      <c r="AB73" s="16"/>
      <c r="AC73" s="16"/>
      <c r="AD73" s="15"/>
      <c r="AE73" s="16"/>
      <c r="AF73" s="16"/>
      <c r="AG73" s="16"/>
      <c r="AH73" s="16"/>
      <c r="AI73" s="16"/>
      <c r="AJ73" s="16"/>
    </row>
    <row r="74" spans="1:36" s="45" customFormat="1" ht="13.5" customHeight="1">
      <c r="A74" s="155"/>
      <c r="B74" s="156"/>
      <c r="C74" s="186"/>
      <c r="D74" s="202"/>
      <c r="E74" s="203"/>
      <c r="F74" s="197"/>
      <c r="G74" s="157"/>
      <c r="H74" s="157"/>
      <c r="I74" s="157"/>
      <c r="J74" s="157"/>
      <c r="K74" s="198"/>
      <c r="L74" s="158"/>
      <c r="M74" s="199"/>
      <c r="N74" s="199"/>
      <c r="O74" s="165"/>
      <c r="P74" s="165"/>
      <c r="Q74" s="161"/>
      <c r="R74" s="157"/>
      <c r="S74" s="44"/>
      <c r="T74" s="18"/>
      <c r="U74" s="18"/>
      <c r="V74" s="44"/>
      <c r="W74" s="18"/>
      <c r="X74" s="18"/>
      <c r="Y74" s="44"/>
      <c r="Z74" s="16"/>
      <c r="AA74" s="16"/>
      <c r="AB74" s="16"/>
      <c r="AC74" s="16"/>
      <c r="AD74" s="15"/>
      <c r="AE74" s="16"/>
      <c r="AF74" s="16"/>
      <c r="AG74" s="16"/>
      <c r="AH74" s="16"/>
      <c r="AI74" s="16"/>
      <c r="AJ74" s="16"/>
    </row>
    <row r="75" spans="1:36" s="45" customFormat="1" ht="13.5" customHeight="1">
      <c r="A75" s="155"/>
      <c r="B75" s="156"/>
      <c r="C75" s="186"/>
      <c r="D75" s="202"/>
      <c r="E75" s="203"/>
      <c r="F75" s="197"/>
      <c r="G75" s="157"/>
      <c r="H75" s="157"/>
      <c r="I75" s="157"/>
      <c r="J75" s="157"/>
      <c r="K75" s="198"/>
      <c r="L75" s="158"/>
      <c r="M75" s="199"/>
      <c r="N75" s="199"/>
      <c r="O75" s="165"/>
      <c r="P75" s="165"/>
      <c r="Q75" s="161"/>
      <c r="R75" s="157"/>
      <c r="S75" s="44"/>
      <c r="T75" s="18"/>
      <c r="U75" s="18"/>
      <c r="V75" s="44"/>
      <c r="W75" s="18"/>
      <c r="X75" s="18"/>
      <c r="Y75" s="44"/>
      <c r="Z75" s="16"/>
      <c r="AA75" s="16"/>
      <c r="AB75" s="16"/>
      <c r="AC75" s="16"/>
      <c r="AD75" s="15"/>
      <c r="AE75" s="16"/>
      <c r="AF75" s="16"/>
      <c r="AG75" s="16"/>
      <c r="AH75" s="16"/>
      <c r="AI75" s="16"/>
      <c r="AJ75" s="16"/>
    </row>
    <row r="76" spans="1:36" s="45" customFormat="1" ht="13.5" customHeight="1">
      <c r="A76" s="155"/>
      <c r="B76" s="156"/>
      <c r="C76" s="186"/>
      <c r="D76" s="202"/>
      <c r="E76" s="203"/>
      <c r="F76" s="197"/>
      <c r="G76" s="157"/>
      <c r="H76" s="157"/>
      <c r="I76" s="157"/>
      <c r="J76" s="157"/>
      <c r="K76" s="198"/>
      <c r="L76" s="158"/>
      <c r="M76" s="199"/>
      <c r="N76" s="199"/>
      <c r="O76" s="165"/>
      <c r="P76" s="165"/>
      <c r="Q76" s="161"/>
      <c r="R76" s="157"/>
      <c r="S76" s="44"/>
      <c r="T76" s="18"/>
      <c r="U76" s="18"/>
      <c r="V76" s="44"/>
      <c r="W76" s="18"/>
      <c r="X76" s="18"/>
      <c r="Y76" s="44"/>
      <c r="Z76" s="16"/>
      <c r="AA76" s="16"/>
      <c r="AB76" s="16"/>
      <c r="AC76" s="16"/>
      <c r="AD76" s="15"/>
      <c r="AE76" s="16"/>
      <c r="AF76" s="16"/>
      <c r="AG76" s="16"/>
      <c r="AH76" s="16"/>
      <c r="AI76" s="16"/>
      <c r="AJ76" s="16"/>
    </row>
    <row r="77" spans="1:36" s="45" customFormat="1" ht="13.5" customHeight="1">
      <c r="A77" s="155"/>
      <c r="B77" s="156"/>
      <c r="C77" s="186"/>
      <c r="D77" s="202"/>
      <c r="E77" s="203"/>
      <c r="F77" s="197"/>
      <c r="G77" s="157"/>
      <c r="H77" s="157"/>
      <c r="I77" s="157"/>
      <c r="J77" s="157"/>
      <c r="K77" s="198"/>
      <c r="L77" s="158"/>
      <c r="M77" s="199"/>
      <c r="N77" s="199"/>
      <c r="O77" s="165"/>
      <c r="P77" s="165"/>
      <c r="Q77" s="161"/>
      <c r="R77" s="157"/>
      <c r="S77" s="44"/>
      <c r="T77" s="18"/>
      <c r="U77" s="18"/>
      <c r="V77" s="44"/>
      <c r="W77" s="18"/>
      <c r="X77" s="18"/>
      <c r="Y77" s="44"/>
      <c r="Z77" s="16"/>
      <c r="AA77" s="16"/>
      <c r="AB77" s="16"/>
      <c r="AC77" s="16"/>
      <c r="AD77" s="15"/>
      <c r="AE77" s="16"/>
      <c r="AF77" s="16"/>
      <c r="AG77" s="16"/>
      <c r="AH77" s="16"/>
      <c r="AI77" s="16"/>
      <c r="AJ77" s="16"/>
    </row>
    <row r="78" spans="1:36" s="45" customFormat="1" ht="13.5" customHeight="1">
      <c r="A78" s="155"/>
      <c r="B78" s="156"/>
      <c r="C78" s="186"/>
      <c r="D78" s="202"/>
      <c r="E78" s="203"/>
      <c r="F78" s="197"/>
      <c r="G78" s="157"/>
      <c r="H78" s="157"/>
      <c r="I78" s="157"/>
      <c r="J78" s="157"/>
      <c r="K78" s="198"/>
      <c r="L78" s="158"/>
      <c r="M78" s="199"/>
      <c r="N78" s="199"/>
      <c r="O78" s="165"/>
      <c r="P78" s="165"/>
      <c r="Q78" s="161"/>
      <c r="R78" s="157"/>
      <c r="S78" s="44"/>
      <c r="T78" s="18"/>
      <c r="U78" s="18"/>
      <c r="V78" s="44"/>
      <c r="W78" s="18"/>
      <c r="X78" s="18"/>
      <c r="Y78" s="44"/>
      <c r="Z78" s="16"/>
      <c r="AA78" s="16"/>
      <c r="AB78" s="16"/>
      <c r="AC78" s="16"/>
      <c r="AD78" s="15"/>
      <c r="AE78" s="16"/>
      <c r="AF78" s="16"/>
      <c r="AG78" s="16"/>
      <c r="AH78" s="16"/>
      <c r="AI78" s="16"/>
      <c r="AJ78" s="16"/>
    </row>
    <row r="79" spans="1:36" s="45" customFormat="1" ht="13.5" customHeight="1" hidden="1">
      <c r="A79" s="113"/>
      <c r="B79" s="156"/>
      <c r="C79" s="186"/>
      <c r="D79" s="159" t="s">
        <v>234</v>
      </c>
      <c r="E79" s="159"/>
      <c r="F79" s="156"/>
      <c r="G79" s="157"/>
      <c r="H79" s="157"/>
      <c r="I79" s="156"/>
      <c r="J79" s="157"/>
      <c r="K79" s="160"/>
      <c r="L79" s="157"/>
      <c r="M79" s="157"/>
      <c r="N79" s="157"/>
      <c r="O79" s="165"/>
      <c r="P79" s="165"/>
      <c r="Q79" s="161"/>
      <c r="R79" s="157"/>
      <c r="S79" s="44"/>
      <c r="T79" s="18"/>
      <c r="U79" s="60"/>
      <c r="V79" s="44"/>
      <c r="W79" s="18"/>
      <c r="X79" s="60"/>
      <c r="Y79" s="44"/>
      <c r="Z79" s="16">
        <f>ABS(J79+J79*I79%-K79)</f>
        <v>0</v>
      </c>
      <c r="AA79" s="18"/>
      <c r="AB79" s="18"/>
      <c r="AC79" s="16"/>
      <c r="AD79" s="15"/>
      <c r="AE79" s="18"/>
      <c r="AF79" s="18"/>
      <c r="AG79" s="18"/>
      <c r="AH79" s="18"/>
      <c r="AI79" s="18"/>
      <c r="AJ79" s="18"/>
    </row>
    <row r="80" spans="1:36" ht="13.5" customHeight="1">
      <c r="A80" s="78"/>
      <c r="B80" s="115"/>
      <c r="C80" s="116"/>
      <c r="D80" s="116" t="s">
        <v>234</v>
      </c>
      <c r="E80" s="116"/>
      <c r="F80" s="116"/>
      <c r="G80" s="116"/>
      <c r="H80" s="116"/>
      <c r="I80" s="116"/>
      <c r="J80" s="117"/>
      <c r="K80" s="117"/>
      <c r="L80" s="118"/>
      <c r="M80" s="118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</row>
    <row r="81" spans="1:36" s="46" customFormat="1" ht="13.5" customHeight="1">
      <c r="A81" s="119"/>
      <c r="B81" s="120"/>
      <c r="C81" s="84"/>
      <c r="D81" s="84"/>
      <c r="E81" s="84"/>
      <c r="F81" s="84"/>
      <c r="G81" s="84"/>
      <c r="H81" s="84"/>
      <c r="I81" s="84"/>
      <c r="J81" s="82"/>
      <c r="K81" s="82"/>
      <c r="L81" s="82"/>
      <c r="M81" s="84"/>
      <c r="O81" s="174"/>
      <c r="P81" s="174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</row>
    <row r="82" spans="1:36" ht="24.75" customHeight="1">
      <c r="A82" s="78"/>
      <c r="B82" s="79"/>
      <c r="C82" s="79"/>
      <c r="D82" s="79"/>
      <c r="E82" s="79"/>
      <c r="F82" s="79"/>
      <c r="G82" s="79"/>
      <c r="H82" s="79"/>
      <c r="I82" s="80"/>
      <c r="L82" s="121" t="s">
        <v>420</v>
      </c>
      <c r="M82" s="121" t="s">
        <v>421</v>
      </c>
      <c r="N82" s="68" t="s">
        <v>422</v>
      </c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</row>
    <row r="83" spans="1:36" ht="13.5" customHeight="1">
      <c r="A83" s="78"/>
      <c r="B83" s="79" t="s">
        <v>84</v>
      </c>
      <c r="C83" s="89"/>
      <c r="D83" s="259"/>
      <c r="E83" s="260"/>
      <c r="F83" s="260"/>
      <c r="G83" s="260"/>
      <c r="H83" s="260"/>
      <c r="I83" s="260"/>
      <c r="J83" s="260"/>
      <c r="K83" s="261"/>
      <c r="L83" s="114">
        <v>0</v>
      </c>
      <c r="M83" s="114">
        <v>10457.5</v>
      </c>
      <c r="N83" s="51">
        <v>10457.5</v>
      </c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</row>
    <row r="84" spans="1:36" ht="13.5" customHeight="1">
      <c r="A84" s="78"/>
      <c r="B84" s="79"/>
      <c r="C84" s="79"/>
      <c r="D84" s="84"/>
      <c r="E84" s="208" t="s">
        <v>434</v>
      </c>
      <c r="F84" s="84"/>
      <c r="G84" s="84"/>
      <c r="H84" s="84"/>
      <c r="I84" s="84"/>
      <c r="J84" s="84"/>
      <c r="K84" s="84"/>
      <c r="L84" s="84"/>
      <c r="M84" s="79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</row>
    <row r="85" spans="1:36" ht="13.5" customHeight="1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</row>
    <row r="86" spans="1:36" ht="13.5" customHeight="1">
      <c r="A86" s="78"/>
      <c r="B86" s="79" t="s">
        <v>85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</row>
    <row r="87" spans="1:36" ht="13.5" customHeight="1">
      <c r="A87" s="122" t="s">
        <v>236</v>
      </c>
      <c r="B87" s="123" t="s">
        <v>235</v>
      </c>
      <c r="C87" s="124"/>
      <c r="E87" s="89"/>
      <c r="F87" s="89"/>
      <c r="G87" s="89"/>
      <c r="H87" s="89"/>
      <c r="I87" s="89"/>
      <c r="J87" s="89"/>
      <c r="K87" s="89"/>
      <c r="L87" s="89"/>
      <c r="M87" s="79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</row>
    <row r="88" spans="1:36" s="47" customFormat="1" ht="27" customHeight="1">
      <c r="A88" s="125"/>
      <c r="B88" s="184" t="s">
        <v>224</v>
      </c>
      <c r="C88" s="184" t="s">
        <v>225</v>
      </c>
      <c r="D88" s="184" t="s">
        <v>226</v>
      </c>
      <c r="E88" s="184" t="s">
        <v>227</v>
      </c>
      <c r="F88" s="184" t="s">
        <v>228</v>
      </c>
      <c r="G88" s="184" t="s">
        <v>229</v>
      </c>
      <c r="H88" s="184" t="s">
        <v>230</v>
      </c>
      <c r="I88" s="184" t="s">
        <v>444</v>
      </c>
      <c r="J88" s="185" t="s">
        <v>369</v>
      </c>
      <c r="K88" s="126"/>
      <c r="L88" s="127"/>
      <c r="M88" s="95"/>
      <c r="O88" s="170"/>
      <c r="P88" s="170"/>
      <c r="Z88" s="63" t="s">
        <v>224</v>
      </c>
      <c r="AA88" s="63" t="s">
        <v>225</v>
      </c>
      <c r="AB88" s="63" t="s">
        <v>226</v>
      </c>
      <c r="AC88" s="63" t="s">
        <v>227</v>
      </c>
      <c r="AD88" s="63" t="s">
        <v>228</v>
      </c>
      <c r="AE88" s="63" t="s">
        <v>229</v>
      </c>
      <c r="AF88" s="63" t="s">
        <v>230</v>
      </c>
      <c r="AG88" s="63" t="s">
        <v>231</v>
      </c>
      <c r="AH88" s="63" t="s">
        <v>369</v>
      </c>
      <c r="AI88" s="64"/>
      <c r="AJ88" s="64"/>
    </row>
    <row r="89" spans="1:36" s="48" customFormat="1" ht="13.5" customHeight="1">
      <c r="A89" s="128"/>
      <c r="B89" s="129" t="s">
        <v>2</v>
      </c>
      <c r="C89" s="130" t="s">
        <v>20</v>
      </c>
      <c r="D89" s="130" t="s">
        <v>8</v>
      </c>
      <c r="E89" s="130" t="s">
        <v>6</v>
      </c>
      <c r="F89" s="130" t="s">
        <v>7</v>
      </c>
      <c r="G89" s="130" t="s">
        <v>3</v>
      </c>
      <c r="H89" s="130" t="s">
        <v>238</v>
      </c>
      <c r="I89" s="130" t="s">
        <v>5</v>
      </c>
      <c r="J89" s="131" t="s">
        <v>370</v>
      </c>
      <c r="K89" s="132"/>
      <c r="L89" s="133"/>
      <c r="M89" s="134"/>
      <c r="N89" s="49"/>
      <c r="O89" s="175"/>
      <c r="P89" s="175"/>
      <c r="Q89" s="49"/>
      <c r="R89" s="49"/>
      <c r="Z89" s="56" t="b">
        <v>1</v>
      </c>
      <c r="AA89" s="56" t="b">
        <v>0</v>
      </c>
      <c r="AB89" s="56" t="b">
        <v>0</v>
      </c>
      <c r="AC89" s="56" t="b">
        <v>0</v>
      </c>
      <c r="AD89" s="56" t="b">
        <v>0</v>
      </c>
      <c r="AE89" s="56" t="b">
        <v>1</v>
      </c>
      <c r="AF89" s="56" t="b">
        <v>1</v>
      </c>
      <c r="AG89" s="56" t="b">
        <v>0</v>
      </c>
      <c r="AH89" s="56" t="b">
        <v>0</v>
      </c>
      <c r="AI89" s="55"/>
      <c r="AJ89" s="55"/>
    </row>
    <row r="90" spans="1:36" s="48" customFormat="1" ht="13.5" customHeight="1">
      <c r="A90" s="128"/>
      <c r="B90" s="129" t="s">
        <v>4</v>
      </c>
      <c r="C90" s="130" t="s">
        <v>21</v>
      </c>
      <c r="D90" s="130" t="s">
        <v>17</v>
      </c>
      <c r="E90" s="130" t="s">
        <v>9</v>
      </c>
      <c r="F90" s="130" t="s">
        <v>15</v>
      </c>
      <c r="G90" s="130" t="s">
        <v>38</v>
      </c>
      <c r="H90" s="129" t="s">
        <v>98</v>
      </c>
      <c r="I90" s="130" t="s">
        <v>24</v>
      </c>
      <c r="J90" s="131" t="s">
        <v>435</v>
      </c>
      <c r="K90" s="134"/>
      <c r="L90" s="135"/>
      <c r="M90" s="134"/>
      <c r="N90" s="49"/>
      <c r="O90" s="175"/>
      <c r="P90" s="175"/>
      <c r="Q90" s="49"/>
      <c r="R90" s="49"/>
      <c r="Z90" s="56" t="b">
        <v>0</v>
      </c>
      <c r="AA90" s="56" t="b">
        <v>0</v>
      </c>
      <c r="AB90" s="56" t="b">
        <v>0</v>
      </c>
      <c r="AC90" s="56" t="b">
        <v>0</v>
      </c>
      <c r="AD90" s="56" t="b">
        <v>0</v>
      </c>
      <c r="AE90" s="56" t="b">
        <v>0</v>
      </c>
      <c r="AF90" s="56" t="b">
        <v>0</v>
      </c>
      <c r="AG90" s="56" t="b">
        <v>0</v>
      </c>
      <c r="AH90" s="56" t="b">
        <v>0</v>
      </c>
      <c r="AI90" s="65"/>
      <c r="AJ90" s="65"/>
    </row>
    <row r="91" spans="1:35" s="48" customFormat="1" ht="13.5" customHeight="1">
      <c r="A91" s="128"/>
      <c r="B91" s="131" t="s">
        <v>11</v>
      </c>
      <c r="C91" s="131" t="s">
        <v>22</v>
      </c>
      <c r="D91" s="131" t="s">
        <v>18</v>
      </c>
      <c r="E91" s="131" t="s">
        <v>10</v>
      </c>
      <c r="F91" s="131" t="s">
        <v>16</v>
      </c>
      <c r="G91" s="131" t="s">
        <v>348</v>
      </c>
      <c r="H91" s="131" t="s">
        <v>351</v>
      </c>
      <c r="I91" s="131" t="s">
        <v>251</v>
      </c>
      <c r="J91" s="131" t="s">
        <v>437</v>
      </c>
      <c r="K91" s="134"/>
      <c r="L91" s="135"/>
      <c r="M91" s="134"/>
      <c r="N91" s="49"/>
      <c r="O91" s="175"/>
      <c r="P91" s="175"/>
      <c r="Q91" s="49"/>
      <c r="R91" s="49"/>
      <c r="Z91" s="56" t="b">
        <v>0</v>
      </c>
      <c r="AA91" s="56" t="b">
        <v>0</v>
      </c>
      <c r="AB91" s="56" t="b">
        <v>0</v>
      </c>
      <c r="AC91" s="56" t="b">
        <v>0</v>
      </c>
      <c r="AD91" s="56" t="b">
        <v>0</v>
      </c>
      <c r="AE91" s="56" t="b">
        <v>0</v>
      </c>
      <c r="AF91" s="56" t="b">
        <v>0</v>
      </c>
      <c r="AG91" s="56" t="b">
        <v>0</v>
      </c>
      <c r="AH91" s="56" t="b">
        <v>0</v>
      </c>
      <c r="AI91" s="65"/>
    </row>
    <row r="92" spans="1:35" s="48" customFormat="1" ht="13.5" customHeight="1">
      <c r="A92" s="128"/>
      <c r="B92" s="131" t="s">
        <v>12</v>
      </c>
      <c r="C92" s="131" t="s">
        <v>28</v>
      </c>
      <c r="D92" s="131" t="s">
        <v>19</v>
      </c>
      <c r="E92" s="131" t="s">
        <v>23</v>
      </c>
      <c r="F92" s="131" t="s">
        <v>25</v>
      </c>
      <c r="G92" s="131" t="s">
        <v>520</v>
      </c>
      <c r="H92" s="131" t="s">
        <v>363</v>
      </c>
      <c r="I92" s="131" t="s">
        <v>367</v>
      </c>
      <c r="J92" s="131" t="s">
        <v>442</v>
      </c>
      <c r="K92" s="134"/>
      <c r="L92" s="135"/>
      <c r="M92" s="134"/>
      <c r="N92" s="49"/>
      <c r="O92" s="175"/>
      <c r="P92" s="175"/>
      <c r="Q92" s="49"/>
      <c r="R92" s="49"/>
      <c r="Z92" s="56" t="b">
        <v>0</v>
      </c>
      <c r="AA92" s="56" t="b">
        <v>0</v>
      </c>
      <c r="AB92" s="56" t="b">
        <v>0</v>
      </c>
      <c r="AC92" s="56" t="b">
        <v>0</v>
      </c>
      <c r="AD92" s="56" t="b">
        <v>0</v>
      </c>
      <c r="AE92" s="56" t="b">
        <v>0</v>
      </c>
      <c r="AF92" s="56" t="b">
        <v>0</v>
      </c>
      <c r="AG92" s="56" t="b">
        <v>0</v>
      </c>
      <c r="AH92" s="56" t="b">
        <v>0</v>
      </c>
      <c r="AI92" s="65"/>
    </row>
    <row r="93" spans="1:35" s="48" customFormat="1" ht="13.5" customHeight="1">
      <c r="A93" s="128"/>
      <c r="B93" s="131" t="s">
        <v>13</v>
      </c>
      <c r="C93" s="131" t="s">
        <v>69</v>
      </c>
      <c r="D93" s="131" t="s">
        <v>26</v>
      </c>
      <c r="E93" s="131" t="s">
        <v>94</v>
      </c>
      <c r="F93" s="131" t="s">
        <v>27</v>
      </c>
      <c r="G93" s="131" t="s">
        <v>524</v>
      </c>
      <c r="H93" s="131" t="s">
        <v>521</v>
      </c>
      <c r="I93" s="131" t="s">
        <v>30</v>
      </c>
      <c r="J93" s="131" t="s">
        <v>446</v>
      </c>
      <c r="K93" s="134"/>
      <c r="L93" s="135"/>
      <c r="M93" s="134"/>
      <c r="N93" s="49"/>
      <c r="O93" s="175"/>
      <c r="P93" s="175"/>
      <c r="Q93" s="49"/>
      <c r="R93" s="49"/>
      <c r="Z93" s="56" t="b">
        <v>0</v>
      </c>
      <c r="AA93" s="56" t="b">
        <v>0</v>
      </c>
      <c r="AB93" s="56" t="b">
        <v>0</v>
      </c>
      <c r="AC93" s="56" t="b">
        <v>0</v>
      </c>
      <c r="AD93" s="56" t="b">
        <v>0</v>
      </c>
      <c r="AE93" s="56" t="b">
        <v>0</v>
      </c>
      <c r="AF93" s="56" t="b">
        <v>0</v>
      </c>
      <c r="AG93" s="56" t="b">
        <v>0</v>
      </c>
      <c r="AH93" s="56" t="b">
        <v>0</v>
      </c>
      <c r="AI93" s="65"/>
    </row>
    <row r="94" spans="1:35" s="48" customFormat="1" ht="13.5" customHeight="1">
      <c r="A94" s="128"/>
      <c r="B94" s="131" t="s">
        <v>14</v>
      </c>
      <c r="C94" s="131" t="s">
        <v>243</v>
      </c>
      <c r="D94" s="131"/>
      <c r="E94" s="131" t="s">
        <v>96</v>
      </c>
      <c r="F94" s="131" t="s">
        <v>232</v>
      </c>
      <c r="G94" s="131"/>
      <c r="H94" s="131"/>
      <c r="I94" s="131" t="s">
        <v>31</v>
      </c>
      <c r="J94" s="131" t="s">
        <v>451</v>
      </c>
      <c r="K94" s="134"/>
      <c r="L94" s="135"/>
      <c r="M94" s="134"/>
      <c r="N94" s="49"/>
      <c r="O94" s="175"/>
      <c r="P94" s="175"/>
      <c r="Q94" s="49"/>
      <c r="R94" s="49"/>
      <c r="Z94" s="56" t="b">
        <v>0</v>
      </c>
      <c r="AA94" s="56" t="b">
        <v>0</v>
      </c>
      <c r="AB94" s="66"/>
      <c r="AC94" s="56" t="b">
        <v>0</v>
      </c>
      <c r="AD94" s="56" t="b">
        <v>0</v>
      </c>
      <c r="AE94" s="56"/>
      <c r="AF94" s="56"/>
      <c r="AG94" s="56" t="b">
        <v>0</v>
      </c>
      <c r="AH94" s="56" t="b">
        <v>0</v>
      </c>
      <c r="AI94" s="65"/>
    </row>
    <row r="95" spans="1:35" s="48" customFormat="1" ht="13.5" customHeight="1">
      <c r="A95" s="128"/>
      <c r="B95" s="131" t="s">
        <v>29</v>
      </c>
      <c r="C95" s="131" t="s">
        <v>254</v>
      </c>
      <c r="D95" s="131"/>
      <c r="E95" s="131" t="s">
        <v>237</v>
      </c>
      <c r="F95" s="131"/>
      <c r="G95" s="131"/>
      <c r="H95" s="131"/>
      <c r="I95" s="131" t="s">
        <v>447</v>
      </c>
      <c r="J95" s="131"/>
      <c r="K95" s="134"/>
      <c r="L95" s="135"/>
      <c r="M95" s="134"/>
      <c r="N95" s="49"/>
      <c r="O95" s="175"/>
      <c r="P95" s="175"/>
      <c r="Q95" s="49"/>
      <c r="R95" s="49"/>
      <c r="Z95" s="56" t="b">
        <v>0</v>
      </c>
      <c r="AA95" s="56" t="b">
        <v>0</v>
      </c>
      <c r="AB95" s="66"/>
      <c r="AC95" s="56" t="b">
        <v>0</v>
      </c>
      <c r="AD95" s="56"/>
      <c r="AE95" s="56"/>
      <c r="AF95" s="56"/>
      <c r="AG95" s="56" t="b">
        <v>0</v>
      </c>
      <c r="AH95" s="56"/>
      <c r="AI95" s="65"/>
    </row>
    <row r="96" spans="1:35" s="48" customFormat="1" ht="13.5" customHeight="1">
      <c r="A96" s="128"/>
      <c r="B96" s="131" t="s">
        <v>65</v>
      </c>
      <c r="C96" s="131"/>
      <c r="D96" s="131"/>
      <c r="E96" s="131"/>
      <c r="F96" s="131"/>
      <c r="G96" s="131"/>
      <c r="H96" s="131"/>
      <c r="I96" s="131"/>
      <c r="J96" s="131"/>
      <c r="K96" s="134"/>
      <c r="L96" s="135"/>
      <c r="M96" s="134"/>
      <c r="N96" s="49"/>
      <c r="O96" s="175"/>
      <c r="P96" s="175"/>
      <c r="Q96" s="49"/>
      <c r="R96" s="49"/>
      <c r="Z96" s="56" t="b">
        <v>0</v>
      </c>
      <c r="AA96" s="56"/>
      <c r="AB96" s="66"/>
      <c r="AC96" s="56"/>
      <c r="AD96" s="56"/>
      <c r="AE96" s="56"/>
      <c r="AF96" s="56"/>
      <c r="AG96" s="56"/>
      <c r="AH96" s="56"/>
      <c r="AI96" s="65"/>
    </row>
    <row r="97" spans="1:35" s="48" customFormat="1" ht="13.5" customHeight="1">
      <c r="A97" s="128"/>
      <c r="B97" s="131" t="s">
        <v>100</v>
      </c>
      <c r="C97" s="131"/>
      <c r="D97" s="131"/>
      <c r="E97" s="131"/>
      <c r="F97" s="131"/>
      <c r="G97" s="131"/>
      <c r="H97" s="131"/>
      <c r="I97" s="131"/>
      <c r="J97" s="131"/>
      <c r="K97" s="134"/>
      <c r="L97" s="135"/>
      <c r="M97" s="134"/>
      <c r="N97" s="49"/>
      <c r="O97" s="175"/>
      <c r="P97" s="175"/>
      <c r="Q97" s="49"/>
      <c r="R97" s="49"/>
      <c r="Z97" s="56" t="b">
        <v>0</v>
      </c>
      <c r="AA97" s="56"/>
      <c r="AB97" s="66"/>
      <c r="AC97" s="56"/>
      <c r="AD97" s="56"/>
      <c r="AE97" s="56"/>
      <c r="AF97" s="56"/>
      <c r="AG97" s="56"/>
      <c r="AH97" s="56"/>
      <c r="AI97" s="65"/>
    </row>
    <row r="98" spans="1:35" s="48" customFormat="1" ht="13.5" customHeight="1">
      <c r="A98" s="128"/>
      <c r="B98" s="131"/>
      <c r="C98" s="131"/>
      <c r="D98" s="131"/>
      <c r="E98" s="131"/>
      <c r="F98" s="131"/>
      <c r="G98" s="131"/>
      <c r="H98" s="131"/>
      <c r="I98" s="131"/>
      <c r="J98" s="131"/>
      <c r="K98" s="136"/>
      <c r="L98" s="137"/>
      <c r="M98" s="134"/>
      <c r="N98" s="49"/>
      <c r="O98" s="175"/>
      <c r="P98" s="175"/>
      <c r="Q98" s="49"/>
      <c r="R98" s="49"/>
      <c r="Z98" s="56"/>
      <c r="AA98" s="56"/>
      <c r="AB98" s="56"/>
      <c r="AC98" s="56"/>
      <c r="AD98" s="56"/>
      <c r="AE98" s="56"/>
      <c r="AF98" s="56"/>
      <c r="AG98" s="56"/>
      <c r="AH98" s="56"/>
      <c r="AI98" s="65"/>
    </row>
    <row r="99" spans="1:25" s="49" customFormat="1" ht="13.5" customHeight="1">
      <c r="A99" s="128"/>
      <c r="B99" s="138"/>
      <c r="C99" s="138"/>
      <c r="D99" s="139" t="s">
        <v>250</v>
      </c>
      <c r="E99" s="138"/>
      <c r="F99" s="138"/>
      <c r="G99" s="138"/>
      <c r="H99" s="138"/>
      <c r="I99" s="138"/>
      <c r="J99" s="138"/>
      <c r="K99" s="138"/>
      <c r="L99" s="138"/>
      <c r="M99" s="140"/>
      <c r="O99" s="175"/>
      <c r="P99" s="193"/>
      <c r="Q99" s="67"/>
      <c r="R99" s="67"/>
      <c r="S99" s="67"/>
      <c r="T99" s="67"/>
      <c r="U99" s="67"/>
      <c r="V99" s="67"/>
      <c r="W99" s="67"/>
      <c r="X99" s="67"/>
      <c r="Y99" s="67"/>
    </row>
    <row r="100" spans="1:16" s="49" customFormat="1" ht="13.5" customHeight="1">
      <c r="A100" s="128"/>
      <c r="B100" s="140"/>
      <c r="C100" s="140"/>
      <c r="D100" s="139"/>
      <c r="E100" s="256" t="s">
        <v>360</v>
      </c>
      <c r="F100" s="257"/>
      <c r="G100" s="257"/>
      <c r="H100" s="257"/>
      <c r="I100" s="257"/>
      <c r="J100" s="257"/>
      <c r="K100" s="258"/>
      <c r="L100" s="140"/>
      <c r="M100" s="140"/>
      <c r="O100" s="175"/>
      <c r="P100" s="175"/>
    </row>
    <row r="101" spans="2:15" ht="13.5" customHeight="1">
      <c r="B101" s="141" t="s">
        <v>359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58"/>
      <c r="O101" s="176"/>
    </row>
    <row r="102" spans="2:13" ht="12.75">
      <c r="B102" s="79"/>
      <c r="C102" s="79"/>
      <c r="D102" s="79"/>
      <c r="E102" s="79"/>
      <c r="G102" s="143"/>
      <c r="H102" s="144"/>
      <c r="I102" s="79"/>
      <c r="J102" s="79"/>
      <c r="K102" s="79"/>
      <c r="L102" s="79"/>
      <c r="M102" s="79"/>
    </row>
    <row r="103" spans="2:13" ht="13.5" customHeight="1">
      <c r="B103" s="89"/>
      <c r="C103" s="89"/>
      <c r="D103" s="89"/>
      <c r="E103" s="89"/>
      <c r="F103" s="89"/>
      <c r="G103" s="143" t="s">
        <v>1</v>
      </c>
      <c r="H103" s="102"/>
      <c r="I103" s="102"/>
      <c r="J103" s="102"/>
      <c r="K103" s="102"/>
      <c r="L103" s="102"/>
      <c r="M103" s="79"/>
    </row>
    <row r="104" spans="2:13" ht="13.5" customHeight="1">
      <c r="B104" s="250" t="s">
        <v>317</v>
      </c>
      <c r="C104" s="251"/>
      <c r="D104" s="251"/>
      <c r="E104" s="251"/>
      <c r="F104" s="252"/>
      <c r="G104" s="253" t="s">
        <v>318</v>
      </c>
      <c r="H104" s="254"/>
      <c r="I104" s="254"/>
      <c r="J104" s="254"/>
      <c r="K104" s="254"/>
      <c r="L104" s="254"/>
      <c r="M104" s="255"/>
    </row>
    <row r="105" spans="2:13" ht="13.5" customHeight="1">
      <c r="B105" s="240"/>
      <c r="C105" s="241"/>
      <c r="D105" s="241"/>
      <c r="E105" s="241"/>
      <c r="F105" s="241"/>
      <c r="G105" s="240"/>
      <c r="H105" s="241"/>
      <c r="I105" s="241"/>
      <c r="J105" s="241"/>
      <c r="K105" s="241"/>
      <c r="L105" s="241"/>
      <c r="M105" s="242"/>
    </row>
    <row r="106" spans="2:13" ht="13.5" customHeight="1">
      <c r="B106" s="145"/>
      <c r="C106" s="246" t="s">
        <v>86</v>
      </c>
      <c r="D106" s="146"/>
      <c r="E106" s="146"/>
      <c r="F106" s="98"/>
      <c r="G106" s="145"/>
      <c r="H106" s="246" t="s">
        <v>86</v>
      </c>
      <c r="I106" s="146"/>
      <c r="J106" s="146"/>
      <c r="K106" s="98"/>
      <c r="L106" s="98"/>
      <c r="M106" s="147"/>
    </row>
    <row r="107" spans="2:13" ht="13.5" customHeight="1">
      <c r="B107" s="148"/>
      <c r="C107" s="247"/>
      <c r="D107" s="86"/>
      <c r="E107" s="86"/>
      <c r="F107" s="79"/>
      <c r="G107" s="148"/>
      <c r="H107" s="247"/>
      <c r="I107" s="86"/>
      <c r="J107" s="86"/>
      <c r="K107" s="79"/>
      <c r="L107" s="79"/>
      <c r="M107" s="149"/>
    </row>
    <row r="108" spans="1:16" s="50" customFormat="1" ht="13.5" customHeight="1">
      <c r="A108" s="150"/>
      <c r="B108" s="248" t="s">
        <v>319</v>
      </c>
      <c r="C108" s="244"/>
      <c r="D108" s="249"/>
      <c r="E108" s="243" t="s">
        <v>87</v>
      </c>
      <c r="F108" s="245"/>
      <c r="G108" s="248" t="s">
        <v>320</v>
      </c>
      <c r="H108" s="244"/>
      <c r="I108" s="244"/>
      <c r="J108" s="249"/>
      <c r="K108" s="243" t="s">
        <v>88</v>
      </c>
      <c r="L108" s="244"/>
      <c r="M108" s="245"/>
      <c r="O108" s="177"/>
      <c r="P108" s="177"/>
    </row>
    <row r="109" spans="2:14" ht="13.5" customHeight="1">
      <c r="B109" s="151"/>
      <c r="C109" s="152"/>
      <c r="D109" s="152"/>
      <c r="E109" s="152"/>
      <c r="F109" s="152"/>
      <c r="G109" s="151"/>
      <c r="H109" s="152"/>
      <c r="I109" s="152"/>
      <c r="J109" s="152"/>
      <c r="K109" s="152"/>
      <c r="L109" s="152"/>
      <c r="M109" s="153"/>
      <c r="N109" s="46"/>
    </row>
    <row r="110" spans="2:14" ht="11.25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46"/>
    </row>
    <row r="111" spans="2:14" ht="11.25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46"/>
    </row>
    <row r="112" spans="2:14" ht="11.25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46"/>
    </row>
    <row r="113" spans="2:14" ht="11.25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46"/>
    </row>
  </sheetData>
  <sheetProtection sheet="1" objects="1" scenarios="1" formatCells="0" formatColumns="0" insertRows="0" insertHyperlinks="0" deleteRows="0" selectLockedCells="1" sort="0" autoFilter="0" pivotTables="0"/>
  <autoFilter ref="B21:R22"/>
  <mergeCells count="41">
    <mergeCell ref="O3:P3"/>
    <mergeCell ref="Z19:AJ19"/>
    <mergeCell ref="G105:M105"/>
    <mergeCell ref="B105:F105"/>
    <mergeCell ref="K108:M108"/>
    <mergeCell ref="C106:C107"/>
    <mergeCell ref="H106:H107"/>
    <mergeCell ref="B108:D108"/>
    <mergeCell ref="G108:J108"/>
    <mergeCell ref="E108:F108"/>
    <mergeCell ref="B104:F104"/>
    <mergeCell ref="G104:M104"/>
    <mergeCell ref="E100:K100"/>
    <mergeCell ref="D83:K83"/>
    <mergeCell ref="B17:C17"/>
    <mergeCell ref="B14:C14"/>
    <mergeCell ref="C2:D2"/>
    <mergeCell ref="I2:J2"/>
    <mergeCell ref="G2:H2"/>
    <mergeCell ref="B9:C9"/>
    <mergeCell ref="B11:C11"/>
    <mergeCell ref="F4:G4"/>
    <mergeCell ref="J4:L4"/>
    <mergeCell ref="B10:C10"/>
    <mergeCell ref="B7:C7"/>
    <mergeCell ref="B8:C8"/>
    <mergeCell ref="E7:J7"/>
    <mergeCell ref="E8:J8"/>
    <mergeCell ref="E9:J9"/>
    <mergeCell ref="E10:J10"/>
    <mergeCell ref="D11:J11"/>
    <mergeCell ref="D17:J17"/>
    <mergeCell ref="E15:J15"/>
    <mergeCell ref="B15:C15"/>
    <mergeCell ref="B12:C12"/>
    <mergeCell ref="B13:C13"/>
    <mergeCell ref="B16:C16"/>
    <mergeCell ref="D12:J12"/>
    <mergeCell ref="D13:J13"/>
    <mergeCell ref="D14:J14"/>
    <mergeCell ref="D16:J16"/>
  </mergeCells>
  <dataValidations count="17">
    <dataValidation type="list" allowBlank="1" showInputMessage="1" showErrorMessage="1" sqref="D7">
      <formula1>Fincod</formula1>
    </dataValidation>
    <dataValidation type="list" allowBlank="1" showInputMessage="1" showErrorMessage="1" sqref="D8">
      <formula1>Segment</formula1>
    </dataValidation>
    <dataValidation type="date" allowBlank="1" showErrorMessage="1" promptTitle="Внимание!" prompt="Дата приходится на прошлое." sqref="D9:D10">
      <formula1>TODAY()</formula1>
      <formula2>2958465</formula2>
    </dataValidation>
    <dataValidation type="custom" allowBlank="1" showInputMessage="1" showErrorMessage="1" promptTitle="Внимание:" prompt="Вводить можно только цифры и запятые." errorTitle="Ошибка ввода!" error="Проверьте правильность заполнения." sqref="D22:D78 O22:O79 G22:H79">
      <formula1>N(D22)</formula1>
    </dataValidation>
    <dataValidation type="custom" allowBlank="1" showInputMessage="1" showErrorMessage="1" promptTitle="Внимание!" prompt="возможно ввести только значение из 10 цифр." errorTitle="Ошибка!" error="Введите значение из 10 цифр." sqref="D15 D13">
      <formula1>AND(N(D15),LEN(D15)=10)</formula1>
    </dataValidation>
    <dataValidation type="custom" allowBlank="1" showInputMessage="1" showErrorMessage="1" promptTitle="Внимание:" prompt="Вводить можно только цифры и запятые." errorTitle="Ошибка ввода!" error="Проверьте правильность заполнения." sqref="Q79">
      <formula1>IF(Q79&gt;=1,IF(Q79&lt;=2000,IF(MAX(LEN(Q79)-LEN(TRUNC(Q79))-1,0)&gt;2,0,1),""),"")</formula1>
    </dataValidation>
    <dataValidation type="textLength" operator="lessThan" allowBlank="1" showInputMessage="1" showErrorMessage="1" sqref="E15">
      <formula1>351</formula1>
    </dataValidation>
    <dataValidation type="whole" allowBlank="1" showInputMessage="1" showErrorMessage="1" sqref="O1">
      <formula1>0</formula1>
      <formula2>1000</formula2>
    </dataValidation>
    <dataValidation type="custom" allowBlank="1" showInputMessage="1" showErrorMessage="1" promptTitle="Внимание:" prompt="Вводить можно только цифры и запятые." errorTitle="Ошибка ввода!" error="Проверьте правильность заполнения." sqref="Q22:Q78">
      <formula1>IF(Q22&gt;=0.1,IF(Q22&lt;=2000,IF(MAX(LEN(Q22)-LEN(TRUNC(Q22))-1,0)&gt;2,0,1),""),"")</formula1>
    </dataValidation>
    <dataValidation type="list" allowBlank="1" showInputMessage="1" showErrorMessage="1" sqref="N3">
      <formula1>Nego</formula1>
    </dataValidation>
    <dataValidation type="list" allowBlank="1" showInputMessage="1" showErrorMessage="1" sqref="AD22:AD79">
      <formula1>"да,нет"</formula1>
    </dataValidation>
    <dataValidation type="list" allowBlank="1" showInputMessage="1" showErrorMessage="1" sqref="K22:K79">
      <formula1>NDS</formula1>
    </dataValidation>
    <dataValidation type="list" allowBlank="1" showInputMessage="1" showErrorMessage="1" sqref="F22:F79">
      <formula1>gr_ras</formula1>
    </dataValidation>
    <dataValidation type="list" allowBlank="1" showInputMessage="1" showErrorMessage="1" sqref="J22:J79">
      <formula1>Упаковка</formula1>
    </dataValidation>
    <dataValidation type="whole" allowBlank="1" showInputMessage="1" showErrorMessage="1" promptTitle="Внимание:" prompt="Вводить можно только цифры." errorTitle="Ошибка ввода!" error="Проверьте правильность заполнения." sqref="P22:P79">
      <formula1>10</formula1>
      <formula2>3000</formula2>
    </dataValidation>
    <dataValidation type="whole" allowBlank="1" showInputMessage="1" showErrorMessage="1" promptTitle="Внимание:" prompt="Вводить можно только цифры." errorTitle="Ошибка ввода!" error="Проверьте правильность заполнения." sqref="R22:R79">
      <formula1>1</formula1>
      <formula2>1000</formula2>
    </dataValidation>
    <dataValidation type="custom" allowBlank="1" showInputMessage="1" showErrorMessage="1" promptTitle="Внимание:" prompt="Вводить можно только цифры и запятые." errorTitle="Ошибка ввода!" error="Проверьте правильность заполнения." sqref="L22:N79">
      <formula1>AND(N(L22),L22&gt;0)</formula1>
    </dataValidation>
  </dataValidations>
  <printOptions/>
  <pageMargins left="0.2362204724409449" right="0.2362204724409449" top="0.9448818897637796" bottom="0.7480314960629921" header="0.31496062992125984" footer="0.31496062992125984"/>
  <pageSetup fitToHeight="0" fitToWidth="1" horizontalDpi="600" verticalDpi="600" orientation="landscape" paperSize="9" scale="58" r:id="rId4"/>
  <headerFooter>
    <oddFooter>&amp;RСтраница  &amp;P из &amp;N&amp;K00+000___________
_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C4"/>
  <sheetViews>
    <sheetView zoomScalePageLayoutView="0" workbookViewId="0" topLeftCell="A1">
      <selection activeCell="A1" sqref="A1:C65536"/>
    </sheetView>
  </sheetViews>
  <sheetFormatPr defaultColWidth="9.140625" defaultRowHeight="15"/>
  <cols>
    <col min="1" max="1" width="27.57421875" style="73" customWidth="1"/>
    <col min="2" max="2" width="32.57421875" style="73" customWidth="1"/>
    <col min="3" max="3" width="25.57421875" style="73" customWidth="1"/>
    <col min="4" max="16384" width="9.140625" style="74" customWidth="1"/>
  </cols>
  <sheetData>
    <row r="1" spans="1:3" ht="15">
      <c r="A1" s="73" t="s">
        <v>89</v>
      </c>
      <c r="B1" s="73" t="s">
        <v>90</v>
      </c>
      <c r="C1" s="73" t="s">
        <v>71</v>
      </c>
    </row>
    <row r="2" spans="1:3" ht="15">
      <c r="A2" s="73" t="s">
        <v>32</v>
      </c>
      <c r="B2" s="73" t="s">
        <v>2</v>
      </c>
      <c r="C2" s="73" t="s">
        <v>224</v>
      </c>
    </row>
    <row r="3" spans="1:3" ht="15">
      <c r="A3" s="73" t="s">
        <v>33</v>
      </c>
      <c r="B3" s="73" t="s">
        <v>3</v>
      </c>
      <c r="C3" s="73" t="s">
        <v>229</v>
      </c>
    </row>
    <row r="4" spans="1:3" ht="15">
      <c r="A4" s="73" t="s">
        <v>35</v>
      </c>
      <c r="B4" s="73" t="s">
        <v>238</v>
      </c>
      <c r="C4" s="73" t="s">
        <v>230</v>
      </c>
    </row>
  </sheetData>
  <sheetProtection sheet="1" objects="1" scenarios="1" formatCells="0" formatColumns="0" formatRows="0" sort="0" autoFilter="0" pivotTables="0"/>
  <autoFilter ref="A1:C16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16"/>
  <sheetViews>
    <sheetView zoomScale="85" zoomScaleNormal="85" zoomScalePageLayoutView="0" workbookViewId="0" topLeftCell="A1">
      <selection activeCell="A1" sqref="A1:P65536"/>
    </sheetView>
  </sheetViews>
  <sheetFormatPr defaultColWidth="9.140625" defaultRowHeight="15"/>
  <cols>
    <col min="1" max="1" width="28.140625" style="195" bestFit="1" customWidth="1"/>
    <col min="2" max="2" width="19.140625" style="71" bestFit="1" customWidth="1"/>
    <col min="3" max="4" width="14.8515625" style="71" bestFit="1" customWidth="1"/>
    <col min="5" max="5" width="11.28125" style="71" bestFit="1" customWidth="1"/>
    <col min="6" max="6" width="13.421875" style="71" bestFit="1" customWidth="1"/>
    <col min="7" max="8" width="9.140625" style="71" customWidth="1"/>
    <col min="9" max="9" width="13.8515625" style="167" customWidth="1"/>
    <col min="10" max="10" width="21.00390625" style="71" bestFit="1" customWidth="1"/>
    <col min="11" max="11" width="16.421875" style="71" bestFit="1" customWidth="1"/>
    <col min="12" max="12" width="15.8515625" style="71" bestFit="1" customWidth="1"/>
    <col min="13" max="13" width="5.421875" style="71" bestFit="1" customWidth="1"/>
    <col min="14" max="14" width="9.421875" style="71" bestFit="1" customWidth="1"/>
    <col min="15" max="15" width="13.421875" style="71" customWidth="1"/>
    <col min="16" max="16" width="18.8515625" style="71" customWidth="1"/>
    <col min="17" max="16384" width="9.140625" style="71" customWidth="1"/>
  </cols>
  <sheetData>
    <row r="1" spans="1:16" s="69" customFormat="1" ht="60">
      <c r="A1" s="194" t="s">
        <v>374</v>
      </c>
      <c r="B1" s="69" t="s">
        <v>375</v>
      </c>
      <c r="C1" s="69" t="s">
        <v>83</v>
      </c>
      <c r="D1" s="69" t="s">
        <v>376</v>
      </c>
      <c r="E1" s="69" t="s">
        <v>220</v>
      </c>
      <c r="F1" s="69" t="s">
        <v>430</v>
      </c>
      <c r="H1" s="69" t="s">
        <v>377</v>
      </c>
      <c r="I1" s="69" t="s">
        <v>378</v>
      </c>
      <c r="J1" s="69" t="s">
        <v>433</v>
      </c>
      <c r="K1" s="69" t="s">
        <v>352</v>
      </c>
      <c r="L1" s="69" t="s">
        <v>353</v>
      </c>
      <c r="M1" s="69" t="s">
        <v>428</v>
      </c>
      <c r="N1" s="69" t="s">
        <v>429</v>
      </c>
      <c r="O1" s="69" t="s">
        <v>431</v>
      </c>
      <c r="P1" s="69" t="s">
        <v>432</v>
      </c>
    </row>
    <row r="2" spans="1:16" ht="15">
      <c r="A2" s="196"/>
      <c r="B2" s="70"/>
      <c r="C2" s="70"/>
      <c r="D2" s="70"/>
      <c r="E2" s="70"/>
      <c r="F2" s="70"/>
      <c r="G2" s="70"/>
      <c r="H2" s="70"/>
      <c r="I2" s="166"/>
      <c r="J2" s="70"/>
      <c r="K2" s="70"/>
      <c r="L2" s="70"/>
      <c r="M2" s="70"/>
      <c r="N2" s="70"/>
      <c r="O2" s="70"/>
      <c r="P2" s="70"/>
    </row>
    <row r="16" ht="15">
      <c r="D16" s="72"/>
    </row>
  </sheetData>
  <sheetProtection password="CCBA" sheet="1" objects="1" scenarios="1" formatCells="0" formatColumns="0" formatRows="0" sort="0" autoFilter="0" pivotTables="0"/>
  <autoFilter ref="A1:P16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D58"/>
  <sheetViews>
    <sheetView zoomScalePageLayoutView="0" workbookViewId="0" topLeftCell="A19">
      <selection activeCell="A58" sqref="A58:C58"/>
    </sheetView>
  </sheetViews>
  <sheetFormatPr defaultColWidth="9.140625" defaultRowHeight="15"/>
  <cols>
    <col min="2" max="2" width="17.8515625" style="0" bestFit="1" customWidth="1"/>
    <col min="3" max="3" width="29.421875" style="0" bestFit="1" customWidth="1"/>
  </cols>
  <sheetData>
    <row r="1" spans="1:3" ht="38.25">
      <c r="A1" s="1" t="s">
        <v>89</v>
      </c>
      <c r="B1" s="1" t="s">
        <v>90</v>
      </c>
      <c r="C1" s="1" t="s">
        <v>71</v>
      </c>
    </row>
    <row r="2" spans="1:3" ht="15">
      <c r="A2" s="2" t="s">
        <v>32</v>
      </c>
      <c r="B2" s="2" t="s">
        <v>2</v>
      </c>
      <c r="C2" s="2" t="s">
        <v>224</v>
      </c>
    </row>
    <row r="3" spans="1:3" ht="15">
      <c r="A3" s="2" t="s">
        <v>33</v>
      </c>
      <c r="B3" s="2" t="s">
        <v>3</v>
      </c>
      <c r="C3" s="2" t="s">
        <v>229</v>
      </c>
    </row>
    <row r="4" spans="1:3" ht="15">
      <c r="A4" s="2" t="s">
        <v>34</v>
      </c>
      <c r="B4" s="2" t="s">
        <v>4</v>
      </c>
      <c r="C4" s="2" t="s">
        <v>224</v>
      </c>
    </row>
    <row r="5" spans="1:3" ht="15">
      <c r="A5" s="2" t="s">
        <v>35</v>
      </c>
      <c r="B5" s="2" t="s">
        <v>238</v>
      </c>
      <c r="C5" s="2" t="s">
        <v>230</v>
      </c>
    </row>
    <row r="6" spans="1:3" ht="15">
      <c r="A6" s="2" t="s">
        <v>36</v>
      </c>
      <c r="B6" s="2" t="s">
        <v>5</v>
      </c>
      <c r="C6" s="8" t="s">
        <v>444</v>
      </c>
    </row>
    <row r="7" spans="1:3" ht="15">
      <c r="A7" s="2" t="s">
        <v>37</v>
      </c>
      <c r="B7" s="2" t="s">
        <v>38</v>
      </c>
      <c r="C7" s="2" t="s">
        <v>229</v>
      </c>
    </row>
    <row r="8" spans="1:3" ht="15">
      <c r="A8" s="2" t="s">
        <v>39</v>
      </c>
      <c r="B8" s="2" t="s">
        <v>6</v>
      </c>
      <c r="C8" s="2" t="s">
        <v>227</v>
      </c>
    </row>
    <row r="9" spans="1:3" ht="15">
      <c r="A9" s="2" t="s">
        <v>40</v>
      </c>
      <c r="B9" s="2" t="s">
        <v>7</v>
      </c>
      <c r="C9" s="2" t="s">
        <v>228</v>
      </c>
    </row>
    <row r="10" spans="1:3" ht="15">
      <c r="A10" s="2" t="s">
        <v>41</v>
      </c>
      <c r="B10" s="2" t="s">
        <v>8</v>
      </c>
      <c r="C10" s="2" t="s">
        <v>226</v>
      </c>
    </row>
    <row r="11" spans="1:3" ht="15">
      <c r="A11" s="2" t="s">
        <v>42</v>
      </c>
      <c r="B11" s="2" t="s">
        <v>9</v>
      </c>
      <c r="C11" s="2" t="s">
        <v>227</v>
      </c>
    </row>
    <row r="12" spans="1:3" ht="15">
      <c r="A12" s="2" t="s">
        <v>43</v>
      </c>
      <c r="B12" s="2" t="s">
        <v>10</v>
      </c>
      <c r="C12" s="2" t="s">
        <v>227</v>
      </c>
    </row>
    <row r="13" spans="1:3" ht="15">
      <c r="A13" s="2" t="s">
        <v>44</v>
      </c>
      <c r="B13" s="2" t="s">
        <v>11</v>
      </c>
      <c r="C13" s="2" t="s">
        <v>224</v>
      </c>
    </row>
    <row r="14" spans="1:3" ht="15">
      <c r="A14" s="2" t="s">
        <v>45</v>
      </c>
      <c r="B14" s="2" t="s">
        <v>12</v>
      </c>
      <c r="C14" s="2" t="s">
        <v>224</v>
      </c>
    </row>
    <row r="15" spans="1:3" ht="15">
      <c r="A15" s="2" t="s">
        <v>448</v>
      </c>
      <c r="B15" s="2" t="s">
        <v>447</v>
      </c>
      <c r="C15" s="8" t="s">
        <v>444</v>
      </c>
    </row>
    <row r="16" spans="1:3" ht="15">
      <c r="A16" s="2" t="s">
        <v>46</v>
      </c>
      <c r="B16" s="2" t="s">
        <v>13</v>
      </c>
      <c r="C16" s="2" t="s">
        <v>224</v>
      </c>
    </row>
    <row r="17" spans="1:4" ht="15">
      <c r="A17" s="2" t="s">
        <v>252</v>
      </c>
      <c r="B17" s="2" t="s">
        <v>251</v>
      </c>
      <c r="C17" s="8" t="s">
        <v>444</v>
      </c>
      <c r="D17" s="178"/>
    </row>
    <row r="18" spans="1:4" ht="15">
      <c r="A18" s="2" t="s">
        <v>47</v>
      </c>
      <c r="B18" s="2" t="s">
        <v>14</v>
      </c>
      <c r="C18" s="2" t="s">
        <v>224</v>
      </c>
      <c r="D18" s="178"/>
    </row>
    <row r="19" spans="1:3" ht="15">
      <c r="A19" s="2" t="s">
        <v>362</v>
      </c>
      <c r="B19" s="2" t="s">
        <v>363</v>
      </c>
      <c r="C19" s="2" t="s">
        <v>230</v>
      </c>
    </row>
    <row r="20" spans="1:3" ht="15">
      <c r="A20" s="2" t="s">
        <v>48</v>
      </c>
      <c r="B20" s="2" t="s">
        <v>15</v>
      </c>
      <c r="C20" s="2" t="s">
        <v>228</v>
      </c>
    </row>
    <row r="21" spans="1:3" ht="15">
      <c r="A21" s="2" t="s">
        <v>49</v>
      </c>
      <c r="B21" s="2" t="s">
        <v>16</v>
      </c>
      <c r="C21" s="2" t="s">
        <v>228</v>
      </c>
    </row>
    <row r="22" spans="1:3" ht="15">
      <c r="A22" s="2" t="s">
        <v>50</v>
      </c>
      <c r="B22" s="2" t="s">
        <v>17</v>
      </c>
      <c r="C22" s="2" t="s">
        <v>226</v>
      </c>
    </row>
    <row r="23" spans="1:3" ht="15">
      <c r="A23" s="2" t="s">
        <v>51</v>
      </c>
      <c r="B23" s="2" t="s">
        <v>18</v>
      </c>
      <c r="C23" s="2" t="s">
        <v>226</v>
      </c>
    </row>
    <row r="24" spans="1:3" ht="15">
      <c r="A24" s="2" t="s">
        <v>52</v>
      </c>
      <c r="B24" s="2" t="s">
        <v>19</v>
      </c>
      <c r="C24" s="2" t="s">
        <v>226</v>
      </c>
    </row>
    <row r="25" spans="1:3" ht="15">
      <c r="A25" s="2" t="s">
        <v>53</v>
      </c>
      <c r="B25" s="2" t="s">
        <v>20</v>
      </c>
      <c r="C25" s="2" t="s">
        <v>225</v>
      </c>
    </row>
    <row r="26" spans="1:3" ht="15">
      <c r="A26" s="2" t="s">
        <v>54</v>
      </c>
      <c r="B26" s="2" t="s">
        <v>21</v>
      </c>
      <c r="C26" s="2" t="s">
        <v>225</v>
      </c>
    </row>
    <row r="27" spans="1:3" ht="15">
      <c r="A27" s="2" t="s">
        <v>55</v>
      </c>
      <c r="B27" s="2" t="s">
        <v>22</v>
      </c>
      <c r="C27" s="2" t="s">
        <v>225</v>
      </c>
    </row>
    <row r="28" spans="1:3" ht="15">
      <c r="A28" s="2" t="s">
        <v>253</v>
      </c>
      <c r="B28" s="2" t="s">
        <v>254</v>
      </c>
      <c r="C28" s="2" t="s">
        <v>225</v>
      </c>
    </row>
    <row r="29" spans="1:3" ht="15">
      <c r="A29" s="2" t="s">
        <v>56</v>
      </c>
      <c r="B29" s="2" t="s">
        <v>23</v>
      </c>
      <c r="C29" s="2" t="s">
        <v>227</v>
      </c>
    </row>
    <row r="30" spans="1:3" ht="15">
      <c r="A30" s="2" t="s">
        <v>57</v>
      </c>
      <c r="B30" s="2" t="s">
        <v>24</v>
      </c>
      <c r="C30" s="8" t="s">
        <v>444</v>
      </c>
    </row>
    <row r="31" spans="1:3" ht="15">
      <c r="A31" s="2" t="s">
        <v>58</v>
      </c>
      <c r="B31" s="2" t="s">
        <v>25</v>
      </c>
      <c r="C31" s="2" t="s">
        <v>228</v>
      </c>
    </row>
    <row r="32" spans="1:3" ht="15">
      <c r="A32" s="2" t="s">
        <v>59</v>
      </c>
      <c r="B32" s="2" t="s">
        <v>26</v>
      </c>
      <c r="C32" s="2" t="s">
        <v>226</v>
      </c>
    </row>
    <row r="33" spans="1:3" ht="15">
      <c r="A33" s="2" t="s">
        <v>60</v>
      </c>
      <c r="B33" s="2" t="s">
        <v>27</v>
      </c>
      <c r="C33" s="2" t="s">
        <v>228</v>
      </c>
    </row>
    <row r="34" spans="1:3" ht="15">
      <c r="A34" s="2" t="s">
        <v>61</v>
      </c>
      <c r="B34" s="2" t="s">
        <v>28</v>
      </c>
      <c r="C34" s="2" t="s">
        <v>225</v>
      </c>
    </row>
    <row r="35" spans="1:3" ht="15">
      <c r="A35" s="2" t="s">
        <v>62</v>
      </c>
      <c r="B35" s="2" t="s">
        <v>237</v>
      </c>
      <c r="C35" s="2" t="s">
        <v>227</v>
      </c>
    </row>
    <row r="36" spans="1:3" ht="15">
      <c r="A36" s="2" t="s">
        <v>63</v>
      </c>
      <c r="B36" s="2" t="s">
        <v>29</v>
      </c>
      <c r="C36" s="2" t="s">
        <v>224</v>
      </c>
    </row>
    <row r="37" spans="1:3" ht="15">
      <c r="A37" s="2" t="s">
        <v>64</v>
      </c>
      <c r="B37" s="2" t="s">
        <v>65</v>
      </c>
      <c r="C37" s="2" t="s">
        <v>224</v>
      </c>
    </row>
    <row r="38" spans="1:3" ht="15">
      <c r="A38" s="2" t="s">
        <v>66</v>
      </c>
      <c r="B38" s="2" t="s">
        <v>30</v>
      </c>
      <c r="C38" s="8" t="s">
        <v>444</v>
      </c>
    </row>
    <row r="39" spans="1:3" ht="15">
      <c r="A39" s="2" t="s">
        <v>67</v>
      </c>
      <c r="B39" s="2" t="s">
        <v>31</v>
      </c>
      <c r="C39" s="8" t="s">
        <v>444</v>
      </c>
    </row>
    <row r="40" spans="1:3" ht="15">
      <c r="A40" s="2" t="s">
        <v>68</v>
      </c>
      <c r="B40" s="2" t="s">
        <v>69</v>
      </c>
      <c r="C40" s="2" t="s">
        <v>225</v>
      </c>
    </row>
    <row r="41" spans="1:3" ht="15">
      <c r="A41" s="2" t="s">
        <v>93</v>
      </c>
      <c r="B41" s="2" t="s">
        <v>94</v>
      </c>
      <c r="C41" s="2" t="s">
        <v>227</v>
      </c>
    </row>
    <row r="42" spans="1:3" ht="15">
      <c r="A42" s="2" t="s">
        <v>95</v>
      </c>
      <c r="B42" s="2" t="s">
        <v>96</v>
      </c>
      <c r="C42" s="2" t="s">
        <v>227</v>
      </c>
    </row>
    <row r="43" spans="1:3" ht="15">
      <c r="A43" s="2" t="s">
        <v>97</v>
      </c>
      <c r="B43" s="2" t="s">
        <v>98</v>
      </c>
      <c r="C43" s="2" t="s">
        <v>230</v>
      </c>
    </row>
    <row r="44" spans="1:3" ht="15">
      <c r="A44" s="2" t="s">
        <v>99</v>
      </c>
      <c r="B44" s="2" t="s">
        <v>100</v>
      </c>
      <c r="C44" s="2" t="s">
        <v>224</v>
      </c>
    </row>
    <row r="45" spans="1:3" ht="15">
      <c r="A45" s="2" t="s">
        <v>233</v>
      </c>
      <c r="B45" s="2" t="s">
        <v>232</v>
      </c>
      <c r="C45" s="2" t="s">
        <v>228</v>
      </c>
    </row>
    <row r="46" spans="1:3" ht="15">
      <c r="A46" s="2" t="s">
        <v>244</v>
      </c>
      <c r="B46" s="2" t="s">
        <v>243</v>
      </c>
      <c r="C46" s="2" t="s">
        <v>225</v>
      </c>
    </row>
    <row r="47" spans="1:3" ht="15">
      <c r="A47" s="2" t="s">
        <v>349</v>
      </c>
      <c r="B47" s="2" t="s">
        <v>348</v>
      </c>
      <c r="C47" s="2" t="s">
        <v>229</v>
      </c>
    </row>
    <row r="48" spans="1:3" ht="15">
      <c r="A48" s="2" t="s">
        <v>350</v>
      </c>
      <c r="B48" s="8" t="s">
        <v>351</v>
      </c>
      <c r="C48" s="2" t="s">
        <v>230</v>
      </c>
    </row>
    <row r="49" spans="1:3" ht="15">
      <c r="A49" s="2" t="s">
        <v>368</v>
      </c>
      <c r="B49" s="8" t="s">
        <v>367</v>
      </c>
      <c r="C49" s="8" t="s">
        <v>444</v>
      </c>
    </row>
    <row r="50" spans="1:3" ht="15">
      <c r="A50" s="2" t="s">
        <v>371</v>
      </c>
      <c r="B50" s="8" t="s">
        <v>370</v>
      </c>
      <c r="C50" s="2" t="s">
        <v>369</v>
      </c>
    </row>
    <row r="51" spans="1:3" ht="15">
      <c r="A51" s="2" t="s">
        <v>436</v>
      </c>
      <c r="B51" s="8" t="s">
        <v>435</v>
      </c>
      <c r="C51" s="2" t="s">
        <v>369</v>
      </c>
    </row>
    <row r="52" spans="1:3" ht="15">
      <c r="A52" s="2" t="s">
        <v>441</v>
      </c>
      <c r="B52" s="9" t="s">
        <v>437</v>
      </c>
      <c r="C52" s="2" t="s">
        <v>369</v>
      </c>
    </row>
    <row r="53" spans="1:3" ht="15">
      <c r="A53" s="2" t="s">
        <v>443</v>
      </c>
      <c r="B53" s="9" t="s">
        <v>442</v>
      </c>
      <c r="C53" s="2" t="s">
        <v>369</v>
      </c>
    </row>
    <row r="54" spans="1:3" ht="15">
      <c r="A54" s="2" t="s">
        <v>445</v>
      </c>
      <c r="B54" s="9" t="s">
        <v>446</v>
      </c>
      <c r="C54" s="2" t="s">
        <v>369</v>
      </c>
    </row>
    <row r="55" spans="1:3" ht="15">
      <c r="A55" s="2" t="s">
        <v>452</v>
      </c>
      <c r="B55" s="9" t="s">
        <v>451</v>
      </c>
      <c r="C55" s="2" t="s">
        <v>369</v>
      </c>
    </row>
    <row r="56" spans="1:3" ht="15">
      <c r="A56" s="2" t="s">
        <v>522</v>
      </c>
      <c r="B56" s="9" t="s">
        <v>520</v>
      </c>
      <c r="C56" s="2" t="s">
        <v>229</v>
      </c>
    </row>
    <row r="57" spans="1:3" ht="15">
      <c r="A57" s="2" t="s">
        <v>523</v>
      </c>
      <c r="B57" s="9" t="s">
        <v>521</v>
      </c>
      <c r="C57" s="2" t="s">
        <v>230</v>
      </c>
    </row>
    <row r="58" spans="1:3" ht="15">
      <c r="A58" s="2" t="s">
        <v>525</v>
      </c>
      <c r="B58" s="9" t="s">
        <v>524</v>
      </c>
      <c r="C58" s="2" t="s">
        <v>229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A2"/>
  <sheetViews>
    <sheetView zoomScalePageLayoutView="0" workbookViewId="0" topLeftCell="A1">
      <selection activeCell="A49" sqref="A49:B49"/>
    </sheetView>
  </sheetViews>
  <sheetFormatPr defaultColWidth="9.140625" defaultRowHeight="15"/>
  <sheetData>
    <row r="1" ht="15">
      <c r="A1" t="s">
        <v>426</v>
      </c>
    </row>
    <row r="2" ht="15">
      <c r="A2" t="s">
        <v>427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B1:F36"/>
  <sheetViews>
    <sheetView zoomScalePageLayoutView="0" workbookViewId="0" topLeftCell="A1">
      <selection activeCell="C41" sqref="C41"/>
    </sheetView>
  </sheetViews>
  <sheetFormatPr defaultColWidth="9.140625" defaultRowHeight="15"/>
  <cols>
    <col min="2" max="2" width="19.421875" style="0" customWidth="1"/>
    <col min="3" max="3" width="58.00390625" style="0" customWidth="1"/>
    <col min="5" max="5" width="9.140625" style="12" customWidth="1"/>
    <col min="6" max="6" width="27.421875" style="12" customWidth="1"/>
  </cols>
  <sheetData>
    <row r="1" spans="2:3" ht="15.75" thickBot="1">
      <c r="B1" s="10" t="s">
        <v>242</v>
      </c>
      <c r="C1" s="11">
        <f>'Приложение спецификации 1А'!O1</f>
        <v>8</v>
      </c>
    </row>
    <row r="2" spans="2:6" ht="15.75" thickBot="1">
      <c r="B2" s="33" t="s">
        <v>101</v>
      </c>
      <c r="C2" s="34"/>
      <c r="E2" s="13" t="s">
        <v>240</v>
      </c>
      <c r="F2" s="13" t="s">
        <v>260</v>
      </c>
    </row>
    <row r="3" spans="2:6" ht="15.75" thickBot="1">
      <c r="B3" s="33" t="s">
        <v>221</v>
      </c>
      <c r="C3" s="34"/>
      <c r="E3" s="204" t="s">
        <v>532</v>
      </c>
      <c r="F3" s="205" t="s">
        <v>533</v>
      </c>
    </row>
    <row r="4" spans="2:6" ht="15.75" thickBot="1">
      <c r="B4" s="33" t="s">
        <v>222</v>
      </c>
      <c r="C4" s="35" t="s">
        <v>546</v>
      </c>
      <c r="E4" s="206" t="s">
        <v>534</v>
      </c>
      <c r="F4" s="207" t="s">
        <v>535</v>
      </c>
    </row>
    <row r="5" spans="2:6" ht="15">
      <c r="B5" s="264" t="s">
        <v>223</v>
      </c>
      <c r="C5" s="28"/>
      <c r="E5" s="206" t="s">
        <v>536</v>
      </c>
      <c r="F5" s="207" t="s">
        <v>537</v>
      </c>
    </row>
    <row r="6" spans="2:6" ht="15">
      <c r="B6" s="265"/>
      <c r="C6" s="6"/>
      <c r="E6" s="206" t="s">
        <v>538</v>
      </c>
      <c r="F6" s="207" t="s">
        <v>539</v>
      </c>
    </row>
    <row r="7" spans="2:6" ht="15">
      <c r="B7" s="265"/>
      <c r="C7" s="6"/>
      <c r="E7" s="206" t="s">
        <v>540</v>
      </c>
      <c r="F7" s="207" t="s">
        <v>541</v>
      </c>
    </row>
    <row r="8" spans="2:6" ht="15">
      <c r="B8" s="265"/>
      <c r="C8" s="6"/>
      <c r="E8" s="206" t="s">
        <v>542</v>
      </c>
      <c r="F8" s="207" t="s">
        <v>543</v>
      </c>
    </row>
    <row r="9" spans="2:6" ht="15">
      <c r="B9" s="265"/>
      <c r="C9" s="6"/>
      <c r="E9" s="206" t="s">
        <v>544</v>
      </c>
      <c r="F9" s="207" t="s">
        <v>545</v>
      </c>
    </row>
    <row r="10" spans="2:3" ht="15">
      <c r="B10" s="265"/>
      <c r="C10" s="6"/>
    </row>
    <row r="11" spans="2:3" ht="15">
      <c r="B11" s="265"/>
      <c r="C11" s="6"/>
    </row>
    <row r="12" spans="2:3" ht="15">
      <c r="B12" s="265"/>
      <c r="C12" s="6"/>
    </row>
    <row r="13" spans="2:3" ht="15">
      <c r="B13" s="265"/>
      <c r="C13" s="6"/>
    </row>
    <row r="14" spans="2:3" ht="15.75" thickBot="1">
      <c r="B14" s="266"/>
      <c r="C14" s="7"/>
    </row>
    <row r="15" spans="2:3" ht="15.75" thickBot="1">
      <c r="B15" s="31" t="s">
        <v>339</v>
      </c>
      <c r="C15" s="32">
        <f>'Приложение спецификации 1А'!J84</f>
        <v>0</v>
      </c>
    </row>
    <row r="16" spans="2:4" ht="15.75" thickBot="1">
      <c r="B16" s="31" t="s">
        <v>341</v>
      </c>
      <c r="C16" s="37">
        <f>IF('Приложение спецификации 1А'!D10="","",'Приложение спецификации 1А'!D10)</f>
      </c>
      <c r="D16" s="178"/>
    </row>
    <row r="17" spans="2:3" ht="15.75" thickBot="1">
      <c r="B17" s="31" t="s">
        <v>340</v>
      </c>
      <c r="C17" s="36">
        <v>19</v>
      </c>
    </row>
    <row r="18" spans="2:3" ht="15">
      <c r="B18" s="267" t="s">
        <v>342</v>
      </c>
      <c r="C18" s="28" t="s">
        <v>321</v>
      </c>
    </row>
    <row r="19" spans="2:3" ht="15">
      <c r="B19" s="268"/>
      <c r="C19" s="6" t="s">
        <v>322</v>
      </c>
    </row>
    <row r="20" spans="2:3" ht="15">
      <c r="B20" s="268"/>
      <c r="C20" s="6" t="s">
        <v>323</v>
      </c>
    </row>
    <row r="21" spans="2:3" ht="15">
      <c r="B21" s="268"/>
      <c r="C21" s="6" t="s">
        <v>324</v>
      </c>
    </row>
    <row r="22" spans="2:3" ht="15">
      <c r="B22" s="268"/>
      <c r="C22" s="6" t="s">
        <v>325</v>
      </c>
    </row>
    <row r="23" spans="2:3" ht="15">
      <c r="B23" s="268"/>
      <c r="C23" s="6" t="s">
        <v>326</v>
      </c>
    </row>
    <row r="24" spans="2:3" ht="15">
      <c r="B24" s="268"/>
      <c r="C24" s="6" t="s">
        <v>327</v>
      </c>
    </row>
    <row r="25" spans="2:3" ht="15">
      <c r="B25" s="268"/>
      <c r="C25" s="6" t="s">
        <v>328</v>
      </c>
    </row>
    <row r="26" spans="2:3" ht="15">
      <c r="B26" s="268"/>
      <c r="C26" s="6" t="s">
        <v>329</v>
      </c>
    </row>
    <row r="27" spans="2:3" ht="15">
      <c r="B27" s="268"/>
      <c r="C27" s="6" t="s">
        <v>330</v>
      </c>
    </row>
    <row r="28" spans="2:3" ht="15">
      <c r="B28" s="268"/>
      <c r="C28" s="29" t="s">
        <v>331</v>
      </c>
    </row>
    <row r="29" spans="2:3" ht="15">
      <c r="B29" s="268"/>
      <c r="C29" s="29" t="s">
        <v>332</v>
      </c>
    </row>
    <row r="30" spans="2:3" ht="15">
      <c r="B30" s="268"/>
      <c r="C30" s="29" t="s">
        <v>333</v>
      </c>
    </row>
    <row r="31" spans="2:3" ht="15">
      <c r="B31" s="268"/>
      <c r="C31" s="29" t="s">
        <v>334</v>
      </c>
    </row>
    <row r="32" spans="2:3" ht="15">
      <c r="B32" s="268"/>
      <c r="C32" s="29" t="s">
        <v>335</v>
      </c>
    </row>
    <row r="33" spans="2:3" ht="15">
      <c r="B33" s="268"/>
      <c r="C33" s="29" t="s">
        <v>336</v>
      </c>
    </row>
    <row r="34" spans="2:3" ht="15">
      <c r="B34" s="268"/>
      <c r="C34" s="29" t="s">
        <v>337</v>
      </c>
    </row>
    <row r="35" spans="2:3" ht="15.75" thickBot="1">
      <c r="B35" s="269"/>
      <c r="C35" s="30" t="s">
        <v>338</v>
      </c>
    </row>
    <row r="36" ht="15">
      <c r="C36" t="s">
        <v>347</v>
      </c>
    </row>
  </sheetData>
  <sheetProtection sheet="1" objects="1" scenarios="1"/>
  <mergeCells count="2">
    <mergeCell ref="B5:B14"/>
    <mergeCell ref="B18:B35"/>
  </mergeCells>
  <dataValidations count="1">
    <dataValidation type="custom" allowBlank="1" showInputMessage="1" showErrorMessage="1" promptTitle="Внимание:" prompt="Вводить можно только цифры и запятые." errorTitle="Ошибка ввода!" error="Проверьте правильность заполнения." sqref="E3:E9">
      <formula1>N(E3)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U59"/>
  <sheetViews>
    <sheetView zoomScalePageLayoutView="0" workbookViewId="0" topLeftCell="A28">
      <selection activeCell="C58" sqref="C58"/>
    </sheetView>
  </sheetViews>
  <sheetFormatPr defaultColWidth="9.140625" defaultRowHeight="15"/>
  <cols>
    <col min="2" max="2" width="19.140625" style="0" customWidth="1"/>
    <col min="3" max="3" width="22.28125" style="0" bestFit="1" customWidth="1"/>
    <col min="4" max="4" width="16.140625" style="0" bestFit="1" customWidth="1"/>
    <col min="5" max="5" width="18.28125" style="0" bestFit="1" customWidth="1"/>
    <col min="6" max="6" width="25.57421875" style="0" bestFit="1" customWidth="1"/>
    <col min="7" max="7" width="20.8515625" style="0" bestFit="1" customWidth="1"/>
    <col min="8" max="8" width="16.140625" style="0" bestFit="1" customWidth="1"/>
    <col min="9" max="9" width="25.8515625" style="0" bestFit="1" customWidth="1"/>
    <col min="10" max="10" width="28.28125" style="0" bestFit="1" customWidth="1"/>
    <col min="11" max="11" width="23.8515625" style="0" bestFit="1" customWidth="1"/>
    <col min="12" max="12" width="26.8515625" style="0" bestFit="1" customWidth="1"/>
    <col min="13" max="13" width="13.421875" style="0" bestFit="1" customWidth="1"/>
    <col min="14" max="14" width="16.8515625" style="0" bestFit="1" customWidth="1"/>
    <col min="15" max="15" width="15.7109375" style="0" bestFit="1" customWidth="1"/>
    <col min="16" max="16" width="17.421875" style="0" bestFit="1" customWidth="1"/>
    <col min="17" max="17" width="26.140625" style="0" bestFit="1" customWidth="1"/>
    <col min="18" max="18" width="23.140625" style="0" bestFit="1" customWidth="1"/>
    <col min="19" max="19" width="14.140625" style="0" bestFit="1" customWidth="1"/>
    <col min="20" max="20" width="20.00390625" style="0" bestFit="1" customWidth="1"/>
    <col min="21" max="21" width="22.28125" style="0" bestFit="1" customWidth="1"/>
  </cols>
  <sheetData>
    <row r="1" spans="3:21" ht="15">
      <c r="C1" s="26" t="s">
        <v>321</v>
      </c>
      <c r="D1" s="27" t="s">
        <v>322</v>
      </c>
      <c r="E1" s="27" t="s">
        <v>323</v>
      </c>
      <c r="F1" t="s">
        <v>324</v>
      </c>
      <c r="G1" s="27" t="s">
        <v>325</v>
      </c>
      <c r="H1" s="27" t="s">
        <v>326</v>
      </c>
      <c r="I1" s="27" t="s">
        <v>327</v>
      </c>
      <c r="J1" s="27" t="s">
        <v>328</v>
      </c>
      <c r="K1" s="27" t="s">
        <v>329</v>
      </c>
      <c r="L1" s="27" t="s">
        <v>330</v>
      </c>
      <c r="M1" s="27" t="s">
        <v>331</v>
      </c>
      <c r="N1" s="27" t="s">
        <v>332</v>
      </c>
      <c r="O1" s="27" t="s">
        <v>333</v>
      </c>
      <c r="P1" s="27" t="s">
        <v>334</v>
      </c>
      <c r="Q1" s="27" t="s">
        <v>335</v>
      </c>
      <c r="R1" s="27" t="s">
        <v>336</v>
      </c>
      <c r="S1" s="27" t="s">
        <v>337</v>
      </c>
      <c r="T1" s="38" t="s">
        <v>338</v>
      </c>
      <c r="U1" s="9" t="s">
        <v>347</v>
      </c>
    </row>
    <row r="2" spans="1:21" ht="15">
      <c r="A2" s="9" t="s">
        <v>32</v>
      </c>
      <c r="B2" s="9" t="s">
        <v>2</v>
      </c>
      <c r="C2" s="9" t="s">
        <v>123</v>
      </c>
      <c r="D2" s="9" t="s">
        <v>123</v>
      </c>
      <c r="E2" s="9" t="s">
        <v>123</v>
      </c>
      <c r="F2" s="9" t="s">
        <v>123</v>
      </c>
      <c r="G2" s="9" t="s">
        <v>123</v>
      </c>
      <c r="H2" s="9" t="s">
        <v>123</v>
      </c>
      <c r="I2" s="9" t="s">
        <v>123</v>
      </c>
      <c r="J2" s="9"/>
      <c r="K2" s="9"/>
      <c r="L2" s="9" t="s">
        <v>123</v>
      </c>
      <c r="M2" s="9"/>
      <c r="N2" s="9" t="s">
        <v>123</v>
      </c>
      <c r="O2" s="9" t="s">
        <v>123</v>
      </c>
      <c r="P2" s="9" t="s">
        <v>123</v>
      </c>
      <c r="Q2" s="9"/>
      <c r="R2" s="9" t="s">
        <v>123</v>
      </c>
      <c r="S2" s="9" t="s">
        <v>123</v>
      </c>
      <c r="T2" s="39" t="s">
        <v>123</v>
      </c>
      <c r="U2" s="9"/>
    </row>
    <row r="3" spans="1:21" ht="15">
      <c r="A3" s="9" t="s">
        <v>33</v>
      </c>
      <c r="B3" s="9" t="s">
        <v>3</v>
      </c>
      <c r="C3" s="9" t="s">
        <v>123</v>
      </c>
      <c r="D3" s="9" t="s">
        <v>123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39"/>
      <c r="U3" s="9"/>
    </row>
    <row r="4" spans="1:21" ht="15">
      <c r="A4" s="9" t="s">
        <v>34</v>
      </c>
      <c r="B4" s="9" t="s">
        <v>4</v>
      </c>
      <c r="C4" s="9" t="s">
        <v>123</v>
      </c>
      <c r="D4" s="9" t="s">
        <v>123</v>
      </c>
      <c r="E4" s="9" t="s">
        <v>123</v>
      </c>
      <c r="F4" s="9" t="s">
        <v>123</v>
      </c>
      <c r="G4" s="9"/>
      <c r="H4" s="9" t="s">
        <v>123</v>
      </c>
      <c r="I4" s="9"/>
      <c r="J4" s="9" t="s">
        <v>123</v>
      </c>
      <c r="K4" s="9"/>
      <c r="L4" s="9"/>
      <c r="M4" s="9"/>
      <c r="N4" s="9"/>
      <c r="O4" s="9"/>
      <c r="P4" s="9"/>
      <c r="Q4" s="9"/>
      <c r="R4" s="9"/>
      <c r="S4" s="9"/>
      <c r="T4" s="39" t="s">
        <v>123</v>
      </c>
      <c r="U4" s="9"/>
    </row>
    <row r="5" spans="1:21" ht="15">
      <c r="A5" s="9" t="s">
        <v>35</v>
      </c>
      <c r="B5" s="9" t="s">
        <v>238</v>
      </c>
      <c r="C5" s="9"/>
      <c r="D5" s="9" t="s">
        <v>123</v>
      </c>
      <c r="E5" s="9"/>
      <c r="F5" s="9"/>
      <c r="G5" s="9"/>
      <c r="H5" s="9"/>
      <c r="I5" s="9" t="s">
        <v>123</v>
      </c>
      <c r="J5" s="9" t="s">
        <v>123</v>
      </c>
      <c r="K5" s="9" t="s">
        <v>123</v>
      </c>
      <c r="L5" s="9"/>
      <c r="M5" s="9"/>
      <c r="N5" s="9"/>
      <c r="O5" s="9"/>
      <c r="P5" s="9"/>
      <c r="Q5" s="9"/>
      <c r="R5" s="9"/>
      <c r="S5" s="9"/>
      <c r="T5" s="39"/>
      <c r="U5" s="9"/>
    </row>
    <row r="6" spans="1:21" ht="15">
      <c r="A6" s="9" t="s">
        <v>36</v>
      </c>
      <c r="B6" s="9" t="s">
        <v>5</v>
      </c>
      <c r="C6" s="9" t="s">
        <v>123</v>
      </c>
      <c r="D6" s="9" t="s">
        <v>123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9"/>
      <c r="U6" s="9"/>
    </row>
    <row r="7" spans="1:21" ht="15">
      <c r="A7" s="9" t="s">
        <v>37</v>
      </c>
      <c r="B7" s="9" t="s">
        <v>38</v>
      </c>
      <c r="C7" s="9" t="s">
        <v>123</v>
      </c>
      <c r="D7" s="9" t="s">
        <v>123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39"/>
      <c r="U7" s="9"/>
    </row>
    <row r="8" spans="1:21" ht="15">
      <c r="A8" s="9" t="s">
        <v>39</v>
      </c>
      <c r="B8" s="9" t="s">
        <v>6</v>
      </c>
      <c r="C8" s="9" t="s">
        <v>123</v>
      </c>
      <c r="D8" s="9" t="s">
        <v>123</v>
      </c>
      <c r="E8" s="9"/>
      <c r="F8" s="9"/>
      <c r="G8" s="9"/>
      <c r="H8" s="9"/>
      <c r="I8" s="9"/>
      <c r="J8" s="9"/>
      <c r="K8" s="9"/>
      <c r="L8" s="9" t="s">
        <v>123</v>
      </c>
      <c r="M8" s="9"/>
      <c r="N8" s="9"/>
      <c r="O8" s="9"/>
      <c r="P8" s="9"/>
      <c r="Q8" s="9"/>
      <c r="R8" s="9"/>
      <c r="S8" s="9"/>
      <c r="T8" s="39"/>
      <c r="U8" s="9"/>
    </row>
    <row r="9" spans="1:21" ht="15">
      <c r="A9" s="9" t="s">
        <v>40</v>
      </c>
      <c r="B9" s="9" t="s">
        <v>7</v>
      </c>
      <c r="C9" s="9" t="s">
        <v>123</v>
      </c>
      <c r="D9" s="9" t="s">
        <v>123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s">
        <v>123</v>
      </c>
      <c r="R9" s="9"/>
      <c r="S9" s="9"/>
      <c r="T9" s="39"/>
      <c r="U9" s="9"/>
    </row>
    <row r="10" spans="1:21" ht="15">
      <c r="A10" s="9" t="s">
        <v>41</v>
      </c>
      <c r="B10" s="9" t="s">
        <v>8</v>
      </c>
      <c r="C10" s="9" t="s">
        <v>123</v>
      </c>
      <c r="D10" s="9" t="s">
        <v>123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39"/>
      <c r="U10" s="9"/>
    </row>
    <row r="11" spans="1:21" ht="15">
      <c r="A11" s="9" t="s">
        <v>42</v>
      </c>
      <c r="B11" s="9" t="s">
        <v>9</v>
      </c>
      <c r="C11" s="9" t="s">
        <v>123</v>
      </c>
      <c r="D11" s="9" t="s">
        <v>123</v>
      </c>
      <c r="E11" s="9"/>
      <c r="F11" s="9"/>
      <c r="G11" s="9"/>
      <c r="H11" s="9"/>
      <c r="I11" s="9"/>
      <c r="J11" s="9"/>
      <c r="K11" s="9"/>
      <c r="L11" s="9" t="s">
        <v>123</v>
      </c>
      <c r="M11" s="9"/>
      <c r="N11" s="9"/>
      <c r="O11" s="9"/>
      <c r="P11" s="9"/>
      <c r="Q11" s="9"/>
      <c r="R11" s="9"/>
      <c r="S11" s="9"/>
      <c r="T11" s="39"/>
      <c r="U11" s="9"/>
    </row>
    <row r="12" spans="1:21" ht="15">
      <c r="A12" s="9" t="s">
        <v>43</v>
      </c>
      <c r="B12" s="9" t="s">
        <v>10</v>
      </c>
      <c r="C12" s="9" t="s">
        <v>123</v>
      </c>
      <c r="D12" s="9" t="s">
        <v>123</v>
      </c>
      <c r="E12" s="9"/>
      <c r="F12" s="9"/>
      <c r="G12" s="9"/>
      <c r="H12" s="9"/>
      <c r="I12" s="9"/>
      <c r="J12" s="9"/>
      <c r="K12" s="9"/>
      <c r="L12" s="9" t="s">
        <v>123</v>
      </c>
      <c r="M12" s="9"/>
      <c r="N12" s="9"/>
      <c r="O12" s="9"/>
      <c r="P12" s="9"/>
      <c r="Q12" s="9"/>
      <c r="R12" s="9"/>
      <c r="S12" s="9"/>
      <c r="T12" s="39"/>
      <c r="U12" s="9"/>
    </row>
    <row r="13" spans="1:21" ht="15">
      <c r="A13" s="9" t="s">
        <v>44</v>
      </c>
      <c r="B13" s="9" t="s">
        <v>11</v>
      </c>
      <c r="C13" s="9" t="s">
        <v>123</v>
      </c>
      <c r="D13" s="9" t="s">
        <v>123</v>
      </c>
      <c r="E13" s="9"/>
      <c r="F13" s="9" t="s">
        <v>123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39"/>
      <c r="U13" s="9"/>
    </row>
    <row r="14" spans="1:21" ht="15">
      <c r="A14" s="9" t="s">
        <v>45</v>
      </c>
      <c r="B14" s="9" t="s">
        <v>12</v>
      </c>
      <c r="C14" s="9" t="s">
        <v>123</v>
      </c>
      <c r="D14" s="9" t="s">
        <v>123</v>
      </c>
      <c r="E14" s="9" t="s">
        <v>123</v>
      </c>
      <c r="F14" s="9" t="s">
        <v>123</v>
      </c>
      <c r="G14" s="9" t="s">
        <v>123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9"/>
      <c r="U14" s="9"/>
    </row>
    <row r="15" spans="1:21" ht="15">
      <c r="A15" s="9" t="s">
        <v>448</v>
      </c>
      <c r="B15" s="9" t="s">
        <v>447</v>
      </c>
      <c r="C15" s="9" t="s">
        <v>123</v>
      </c>
      <c r="D15" s="9" t="s">
        <v>123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39"/>
      <c r="U15" s="9"/>
    </row>
    <row r="16" spans="1:21" ht="15">
      <c r="A16" s="9" t="s">
        <v>46</v>
      </c>
      <c r="B16" s="9" t="s">
        <v>13</v>
      </c>
      <c r="C16" s="9" t="s">
        <v>123</v>
      </c>
      <c r="D16" s="183" t="s">
        <v>123</v>
      </c>
      <c r="E16" s="9" t="s">
        <v>123</v>
      </c>
      <c r="F16" s="9" t="s">
        <v>123</v>
      </c>
      <c r="G16" s="9" t="s">
        <v>123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39"/>
      <c r="U16" s="9"/>
    </row>
    <row r="17" spans="1:21" ht="15">
      <c r="A17" s="9" t="s">
        <v>252</v>
      </c>
      <c r="B17" s="9" t="s">
        <v>251</v>
      </c>
      <c r="C17" s="9"/>
      <c r="D17" s="183" t="s">
        <v>123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9"/>
      <c r="U17" s="9"/>
    </row>
    <row r="18" spans="1:21" ht="15">
      <c r="A18" s="9" t="s">
        <v>263</v>
      </c>
      <c r="B18" s="9" t="s">
        <v>261</v>
      </c>
      <c r="C18" s="9"/>
      <c r="D18" s="9" t="s">
        <v>123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9"/>
      <c r="U18" s="9"/>
    </row>
    <row r="19" spans="1:21" ht="15">
      <c r="A19" s="9" t="s">
        <v>264</v>
      </c>
      <c r="B19" s="9" t="s">
        <v>262</v>
      </c>
      <c r="C19" s="9"/>
      <c r="D19" s="9" t="s">
        <v>123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39"/>
      <c r="U19" s="9"/>
    </row>
    <row r="20" spans="1:21" ht="15">
      <c r="A20" s="9" t="s">
        <v>47</v>
      </c>
      <c r="B20" s="9" t="s">
        <v>14</v>
      </c>
      <c r="C20" s="9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9"/>
      <c r="U20" s="9"/>
    </row>
    <row r="21" spans="1:21" ht="15">
      <c r="A21" s="9" t="s">
        <v>362</v>
      </c>
      <c r="B21" s="9" t="s">
        <v>363</v>
      </c>
      <c r="C21" s="9"/>
      <c r="D21" s="9" t="s">
        <v>123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39"/>
      <c r="U21" s="9"/>
    </row>
    <row r="22" spans="1:21" ht="15">
      <c r="A22" s="9" t="s">
        <v>48</v>
      </c>
      <c r="B22" s="9" t="s">
        <v>15</v>
      </c>
      <c r="C22" s="9" t="s">
        <v>123</v>
      </c>
      <c r="D22" s="9" t="s">
        <v>123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 t="s">
        <v>123</v>
      </c>
      <c r="R22" s="9"/>
      <c r="S22" s="9"/>
      <c r="T22" s="39"/>
      <c r="U22" s="9"/>
    </row>
    <row r="23" spans="1:21" ht="15">
      <c r="A23" s="9" t="s">
        <v>49</v>
      </c>
      <c r="B23" s="9" t="s">
        <v>16</v>
      </c>
      <c r="C23" s="9" t="s">
        <v>123</v>
      </c>
      <c r="D23" s="9" t="s">
        <v>123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 t="s">
        <v>123</v>
      </c>
      <c r="R23" s="9"/>
      <c r="S23" s="9"/>
      <c r="T23" s="39"/>
      <c r="U23" s="9"/>
    </row>
    <row r="24" spans="1:21" ht="15">
      <c r="A24" s="9" t="s">
        <v>50</v>
      </c>
      <c r="B24" s="9" t="s">
        <v>17</v>
      </c>
      <c r="C24" s="9" t="s">
        <v>123</v>
      </c>
      <c r="D24" s="9" t="s">
        <v>123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9"/>
      <c r="U24" s="9"/>
    </row>
    <row r="25" spans="1:21" ht="15">
      <c r="A25" s="9" t="s">
        <v>51</v>
      </c>
      <c r="B25" s="9" t="s">
        <v>18</v>
      </c>
      <c r="C25" s="9" t="s">
        <v>123</v>
      </c>
      <c r="D25" s="9" t="s">
        <v>123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39"/>
      <c r="U25" s="9"/>
    </row>
    <row r="26" spans="1:21" ht="15">
      <c r="A26" s="9" t="s">
        <v>52</v>
      </c>
      <c r="B26" s="9" t="s">
        <v>19</v>
      </c>
      <c r="C26" s="9" t="s">
        <v>123</v>
      </c>
      <c r="D26" s="9" t="s">
        <v>123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9"/>
      <c r="U26" s="9"/>
    </row>
    <row r="27" spans="1:21" ht="15">
      <c r="A27" s="9" t="s">
        <v>53</v>
      </c>
      <c r="B27" s="9" t="s">
        <v>20</v>
      </c>
      <c r="C27" s="9" t="s">
        <v>123</v>
      </c>
      <c r="D27" s="9" t="s">
        <v>123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39"/>
      <c r="U27" s="9"/>
    </row>
    <row r="28" spans="1:21" ht="15">
      <c r="A28" s="9" t="s">
        <v>54</v>
      </c>
      <c r="B28" s="9" t="s">
        <v>21</v>
      </c>
      <c r="C28" s="9" t="s">
        <v>123</v>
      </c>
      <c r="D28" s="9" t="s">
        <v>123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39"/>
      <c r="U28" s="9"/>
    </row>
    <row r="29" spans="1:21" ht="15">
      <c r="A29" s="9" t="s">
        <v>55</v>
      </c>
      <c r="B29" s="9" t="s">
        <v>22</v>
      </c>
      <c r="C29" s="9" t="s">
        <v>123</v>
      </c>
      <c r="D29" s="9" t="s">
        <v>123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9"/>
      <c r="U29" s="9"/>
    </row>
    <row r="30" spans="1:21" ht="15">
      <c r="A30" s="9" t="s">
        <v>253</v>
      </c>
      <c r="B30" s="9" t="s">
        <v>254</v>
      </c>
      <c r="C30" s="9" t="s">
        <v>123</v>
      </c>
      <c r="D30" s="9" t="s">
        <v>123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39"/>
      <c r="U30" s="9"/>
    </row>
    <row r="31" spans="1:21" ht="15">
      <c r="A31" s="9" t="s">
        <v>56</v>
      </c>
      <c r="B31" s="9" t="s">
        <v>23</v>
      </c>
      <c r="C31" s="9" t="s">
        <v>123</v>
      </c>
      <c r="D31" s="9" t="s">
        <v>123</v>
      </c>
      <c r="E31" s="9"/>
      <c r="F31" s="9"/>
      <c r="G31" s="9"/>
      <c r="H31" s="9"/>
      <c r="I31" s="9"/>
      <c r="J31" s="9"/>
      <c r="K31" s="9"/>
      <c r="L31" s="9" t="s">
        <v>123</v>
      </c>
      <c r="M31" s="9" t="s">
        <v>123</v>
      </c>
      <c r="N31" s="9"/>
      <c r="O31" s="9"/>
      <c r="P31" s="9"/>
      <c r="Q31" s="9"/>
      <c r="R31" s="9"/>
      <c r="S31" s="9"/>
      <c r="T31" s="39"/>
      <c r="U31" s="9"/>
    </row>
    <row r="32" spans="1:21" ht="15">
      <c r="A32" s="9" t="s">
        <v>57</v>
      </c>
      <c r="B32" s="9" t="s">
        <v>24</v>
      </c>
      <c r="C32" s="9" t="s">
        <v>123</v>
      </c>
      <c r="D32" s="9" t="s">
        <v>123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39"/>
      <c r="U32" s="9"/>
    </row>
    <row r="33" spans="1:21" ht="15">
      <c r="A33" s="9" t="s">
        <v>58</v>
      </c>
      <c r="B33" s="9" t="s">
        <v>25</v>
      </c>
      <c r="C33" s="9" t="s">
        <v>123</v>
      </c>
      <c r="D33" s="9" t="s">
        <v>123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39"/>
      <c r="U33" s="9"/>
    </row>
    <row r="34" spans="1:21" ht="15">
      <c r="A34" s="9" t="s">
        <v>59</v>
      </c>
      <c r="B34" s="9" t="s">
        <v>26</v>
      </c>
      <c r="C34" s="9" t="s">
        <v>123</v>
      </c>
      <c r="D34" s="9" t="s">
        <v>123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39"/>
      <c r="U34" s="9"/>
    </row>
    <row r="35" spans="1:21" ht="15">
      <c r="A35" s="9" t="s">
        <v>60</v>
      </c>
      <c r="B35" s="9" t="s">
        <v>27</v>
      </c>
      <c r="C35" s="9" t="s">
        <v>123</v>
      </c>
      <c r="D35" s="9" t="s">
        <v>123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39"/>
      <c r="U35" s="9"/>
    </row>
    <row r="36" spans="1:21" ht="15">
      <c r="A36" s="9" t="s">
        <v>61</v>
      </c>
      <c r="B36" s="9" t="s">
        <v>28</v>
      </c>
      <c r="C36" s="9" t="s">
        <v>123</v>
      </c>
      <c r="D36" s="9" t="s">
        <v>123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39"/>
      <c r="U36" s="9"/>
    </row>
    <row r="37" spans="1:21" ht="15">
      <c r="A37" s="9" t="s">
        <v>62</v>
      </c>
      <c r="B37" s="9" t="s">
        <v>237</v>
      </c>
      <c r="C37" s="9" t="s">
        <v>123</v>
      </c>
      <c r="D37" s="9" t="s">
        <v>123</v>
      </c>
      <c r="E37" s="9"/>
      <c r="F37" s="9"/>
      <c r="G37" s="9"/>
      <c r="H37" s="9"/>
      <c r="I37" s="9"/>
      <c r="J37" s="9"/>
      <c r="K37" s="9"/>
      <c r="L37" s="9" t="s">
        <v>123</v>
      </c>
      <c r="M37" s="9"/>
      <c r="N37" s="9"/>
      <c r="O37" s="9"/>
      <c r="P37" s="9"/>
      <c r="Q37" s="9"/>
      <c r="R37" s="9"/>
      <c r="S37" s="9"/>
      <c r="T37" s="39"/>
      <c r="U37" s="9"/>
    </row>
    <row r="38" spans="1:21" ht="15">
      <c r="A38" s="9" t="s">
        <v>63</v>
      </c>
      <c r="B38" s="9" t="s">
        <v>29</v>
      </c>
      <c r="C38" s="9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/>
      <c r="I38" s="9"/>
      <c r="J38" s="9"/>
      <c r="K38" s="9"/>
      <c r="L38" s="9" t="s">
        <v>123</v>
      </c>
      <c r="M38" s="9"/>
      <c r="N38" s="9"/>
      <c r="O38" s="9"/>
      <c r="P38" s="9"/>
      <c r="Q38" s="9"/>
      <c r="R38" s="9"/>
      <c r="S38" s="9"/>
      <c r="T38" s="39" t="s">
        <v>123</v>
      </c>
      <c r="U38" s="9"/>
    </row>
    <row r="39" spans="1:21" ht="15">
      <c r="A39" s="9" t="s">
        <v>64</v>
      </c>
      <c r="B39" s="9" t="s">
        <v>65</v>
      </c>
      <c r="C39" s="9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39" t="s">
        <v>123</v>
      </c>
      <c r="U39" s="9"/>
    </row>
    <row r="40" spans="1:21" ht="15">
      <c r="A40" s="9" t="s">
        <v>66</v>
      </c>
      <c r="B40" s="9" t="s">
        <v>30</v>
      </c>
      <c r="C40" s="9" t="s">
        <v>123</v>
      </c>
      <c r="D40" s="9" t="s">
        <v>123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39"/>
      <c r="U40" s="9" t="s">
        <v>123</v>
      </c>
    </row>
    <row r="41" spans="1:21" ht="15">
      <c r="A41" s="9" t="s">
        <v>67</v>
      </c>
      <c r="B41" s="9" t="s">
        <v>31</v>
      </c>
      <c r="C41" s="9" t="s">
        <v>123</v>
      </c>
      <c r="D41" s="9" t="s">
        <v>123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39"/>
      <c r="U41" s="9"/>
    </row>
    <row r="42" spans="1:21" ht="15">
      <c r="A42" s="9" t="s">
        <v>68</v>
      </c>
      <c r="B42" s="9" t="s">
        <v>69</v>
      </c>
      <c r="C42" s="9" t="s">
        <v>123</v>
      </c>
      <c r="D42" s="9" t="s">
        <v>123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 t="s">
        <v>123</v>
      </c>
      <c r="S42" s="9"/>
      <c r="T42" s="39"/>
      <c r="U42" s="9"/>
    </row>
    <row r="43" spans="1:21" ht="15">
      <c r="A43" s="9" t="s">
        <v>93</v>
      </c>
      <c r="B43" s="9" t="s">
        <v>94</v>
      </c>
      <c r="C43" s="9" t="s">
        <v>123</v>
      </c>
      <c r="D43" s="9" t="s">
        <v>123</v>
      </c>
      <c r="E43" s="9"/>
      <c r="F43" s="9"/>
      <c r="G43" s="9"/>
      <c r="H43" s="9"/>
      <c r="I43" s="9"/>
      <c r="J43" s="9"/>
      <c r="K43" s="9"/>
      <c r="L43" s="9" t="s">
        <v>123</v>
      </c>
      <c r="M43" s="9"/>
      <c r="N43" s="9"/>
      <c r="O43" s="9"/>
      <c r="P43" s="9"/>
      <c r="Q43" s="9"/>
      <c r="R43" s="9"/>
      <c r="S43" s="9"/>
      <c r="T43" s="39"/>
      <c r="U43" s="9"/>
    </row>
    <row r="44" spans="1:21" ht="15">
      <c r="A44" s="9" t="s">
        <v>95</v>
      </c>
      <c r="B44" s="9" t="s">
        <v>96</v>
      </c>
      <c r="C44" s="9"/>
      <c r="D44" s="9" t="s">
        <v>123</v>
      </c>
      <c r="E44" s="9"/>
      <c r="F44" s="9" t="s">
        <v>123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9"/>
      <c r="U44" s="9"/>
    </row>
    <row r="45" spans="1:21" ht="15">
      <c r="A45" s="9" t="s">
        <v>97</v>
      </c>
      <c r="B45" s="9" t="s">
        <v>98</v>
      </c>
      <c r="C45" s="9" t="s">
        <v>123</v>
      </c>
      <c r="D45" s="9" t="s">
        <v>123</v>
      </c>
      <c r="E45" s="9"/>
      <c r="F45" s="9"/>
      <c r="G45" s="9"/>
      <c r="H45" s="9"/>
      <c r="I45" s="9"/>
      <c r="J45" s="9" t="s">
        <v>123</v>
      </c>
      <c r="K45" s="9"/>
      <c r="L45" s="9"/>
      <c r="M45" s="9"/>
      <c r="N45" s="9"/>
      <c r="O45" s="9"/>
      <c r="P45" s="9"/>
      <c r="Q45" s="9"/>
      <c r="R45" s="9"/>
      <c r="S45" s="9"/>
      <c r="T45" s="39"/>
      <c r="U45" s="9"/>
    </row>
    <row r="46" spans="1:21" ht="15">
      <c r="A46" s="9" t="s">
        <v>99</v>
      </c>
      <c r="B46" s="9" t="s">
        <v>100</v>
      </c>
      <c r="C46" s="9" t="s">
        <v>123</v>
      </c>
      <c r="D46" s="9" t="s">
        <v>123</v>
      </c>
      <c r="E46" s="9"/>
      <c r="F46" s="9" t="s">
        <v>123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39"/>
      <c r="U46" s="9"/>
    </row>
    <row r="47" spans="1:21" ht="15">
      <c r="A47" s="9" t="s">
        <v>233</v>
      </c>
      <c r="B47" s="9" t="s">
        <v>232</v>
      </c>
      <c r="C47" s="9" t="s">
        <v>123</v>
      </c>
      <c r="D47" s="9" t="s">
        <v>123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39"/>
      <c r="U47" s="9"/>
    </row>
    <row r="48" spans="1:21" ht="15">
      <c r="A48" s="9" t="s">
        <v>244</v>
      </c>
      <c r="B48" s="9" t="s">
        <v>243</v>
      </c>
      <c r="C48" s="9"/>
      <c r="D48" s="9" t="s">
        <v>123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39"/>
      <c r="U48" s="9"/>
    </row>
    <row r="49" spans="1:21" ht="15">
      <c r="A49" s="9" t="s">
        <v>349</v>
      </c>
      <c r="B49" s="9" t="s">
        <v>348</v>
      </c>
      <c r="C49" s="9" t="s">
        <v>123</v>
      </c>
      <c r="D49" s="9" t="s">
        <v>123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39"/>
      <c r="U49" s="9"/>
    </row>
    <row r="50" spans="1:21" ht="15">
      <c r="A50" s="9" t="s">
        <v>350</v>
      </c>
      <c r="B50" s="9" t="s">
        <v>351</v>
      </c>
      <c r="C50" s="9" t="s">
        <v>123</v>
      </c>
      <c r="D50" s="9" t="s">
        <v>123</v>
      </c>
      <c r="E50" s="9"/>
      <c r="F50" s="9"/>
      <c r="G50" s="9"/>
      <c r="H50" s="9"/>
      <c r="I50" s="9" t="s">
        <v>123</v>
      </c>
      <c r="J50" s="9" t="s">
        <v>123</v>
      </c>
      <c r="K50" s="9" t="s">
        <v>123</v>
      </c>
      <c r="L50" s="9"/>
      <c r="M50" s="9"/>
      <c r="N50" s="9"/>
      <c r="O50" s="9"/>
      <c r="P50" s="9"/>
      <c r="Q50" s="9"/>
      <c r="R50" s="9"/>
      <c r="S50" s="9"/>
      <c r="T50" s="39"/>
      <c r="U50" s="9"/>
    </row>
    <row r="51" spans="1:21" ht="15">
      <c r="A51" s="9" t="s">
        <v>368</v>
      </c>
      <c r="B51" s="9" t="s">
        <v>367</v>
      </c>
      <c r="C51" s="9" t="s">
        <v>123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39"/>
      <c r="U51" s="9"/>
    </row>
    <row r="52" spans="1:21" ht="15">
      <c r="A52" s="9" t="s">
        <v>371</v>
      </c>
      <c r="B52" s="9" t="s">
        <v>370</v>
      </c>
      <c r="C52" s="9" t="s">
        <v>123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39"/>
      <c r="U52" s="9"/>
    </row>
    <row r="53" spans="1:21" ht="15">
      <c r="A53" s="9" t="s">
        <v>436</v>
      </c>
      <c r="B53" s="9" t="s">
        <v>435</v>
      </c>
      <c r="C53" s="9" t="s">
        <v>123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39"/>
      <c r="U53" s="9"/>
    </row>
    <row r="54" spans="1:21" ht="15">
      <c r="A54" s="9" t="s">
        <v>441</v>
      </c>
      <c r="B54" s="9" t="s">
        <v>437</v>
      </c>
      <c r="C54" s="9" t="s">
        <v>123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39"/>
      <c r="U54" s="9"/>
    </row>
    <row r="55" spans="1:21" ht="15">
      <c r="A55" s="9" t="s">
        <v>443</v>
      </c>
      <c r="B55" s="9" t="s">
        <v>442</v>
      </c>
      <c r="C55" s="9" t="s">
        <v>123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39"/>
      <c r="U55" s="9"/>
    </row>
    <row r="56" spans="1:21" ht="15">
      <c r="A56" s="9" t="s">
        <v>445</v>
      </c>
      <c r="B56" s="9" t="s">
        <v>446</v>
      </c>
      <c r="C56" s="9" t="s">
        <v>123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39"/>
      <c r="U56" s="9"/>
    </row>
    <row r="57" spans="1:21" ht="15">
      <c r="A57" s="9" t="s">
        <v>452</v>
      </c>
      <c r="B57" s="9" t="s">
        <v>451</v>
      </c>
      <c r="C57" s="9" t="s">
        <v>123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39"/>
      <c r="U57" s="9"/>
    </row>
    <row r="58" spans="1:21" ht="15">
      <c r="A58" s="9" t="s">
        <v>522</v>
      </c>
      <c r="B58" s="9" t="s">
        <v>520</v>
      </c>
      <c r="C58" s="9" t="s">
        <v>123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39"/>
      <c r="U58" s="9"/>
    </row>
    <row r="59" spans="1:21" ht="15">
      <c r="A59" s="9" t="s">
        <v>523</v>
      </c>
      <c r="B59" s="9" t="s">
        <v>521</v>
      </c>
      <c r="C59" s="9" t="s">
        <v>123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39"/>
      <c r="U59" s="9"/>
    </row>
  </sheetData>
  <sheetProtection selectLockedCells="1" selectUnlockedCells="1"/>
  <autoFilter ref="A1:U5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A157"/>
  <sheetViews>
    <sheetView zoomScalePageLayoutView="0" workbookViewId="0" topLeftCell="A142">
      <selection activeCell="A49" sqref="A49:B49"/>
    </sheetView>
  </sheetViews>
  <sheetFormatPr defaultColWidth="9.140625" defaultRowHeight="15"/>
  <cols>
    <col min="1" max="1" width="14.28125" style="3" customWidth="1"/>
  </cols>
  <sheetData>
    <row r="1" ht="15">
      <c r="A1" s="1" t="s">
        <v>83</v>
      </c>
    </row>
    <row r="2" ht="15">
      <c r="A2" s="4" t="s">
        <v>103</v>
      </c>
    </row>
    <row r="3" ht="15">
      <c r="A3" s="4" t="s">
        <v>189</v>
      </c>
    </row>
    <row r="4" ht="15">
      <c r="A4" s="4" t="s">
        <v>190</v>
      </c>
    </row>
    <row r="5" ht="15">
      <c r="A5" s="4" t="s">
        <v>191</v>
      </c>
    </row>
    <row r="6" ht="15">
      <c r="A6" s="4" t="s">
        <v>192</v>
      </c>
    </row>
    <row r="7" ht="15">
      <c r="A7" s="4" t="s">
        <v>193</v>
      </c>
    </row>
    <row r="8" ht="15">
      <c r="A8" s="4" t="s">
        <v>194</v>
      </c>
    </row>
    <row r="9" ht="15">
      <c r="A9" s="4" t="s">
        <v>195</v>
      </c>
    </row>
    <row r="10" ht="15">
      <c r="A10" s="4" t="s">
        <v>196</v>
      </c>
    </row>
    <row r="11" ht="15">
      <c r="A11" s="4" t="s">
        <v>197</v>
      </c>
    </row>
    <row r="12" ht="15">
      <c r="A12" s="4" t="s">
        <v>198</v>
      </c>
    </row>
    <row r="13" ht="15">
      <c r="A13" s="4" t="s">
        <v>206</v>
      </c>
    </row>
    <row r="14" ht="15">
      <c r="A14" s="4" t="s">
        <v>381</v>
      </c>
    </row>
    <row r="15" ht="15">
      <c r="A15" s="4" t="s">
        <v>344</v>
      </c>
    </row>
    <row r="16" ht="15">
      <c r="A16" s="4" t="s">
        <v>212</v>
      </c>
    </row>
    <row r="17" ht="15">
      <c r="A17" s="4" t="s">
        <v>382</v>
      </c>
    </row>
    <row r="18" ht="15">
      <c r="A18" s="4" t="s">
        <v>383</v>
      </c>
    </row>
    <row r="19" ht="15">
      <c r="A19" s="4" t="s">
        <v>384</v>
      </c>
    </row>
    <row r="20" ht="15">
      <c r="A20" s="4" t="s">
        <v>385</v>
      </c>
    </row>
    <row r="21" ht="15">
      <c r="A21" s="4" t="s">
        <v>386</v>
      </c>
    </row>
    <row r="22" ht="15">
      <c r="A22" s="4" t="s">
        <v>387</v>
      </c>
    </row>
    <row r="23" ht="15">
      <c r="A23" s="4" t="s">
        <v>104</v>
      </c>
    </row>
    <row r="24" ht="15">
      <c r="A24" s="4" t="s">
        <v>149</v>
      </c>
    </row>
    <row r="25" ht="15">
      <c r="A25" s="4" t="s">
        <v>105</v>
      </c>
    </row>
    <row r="26" ht="15">
      <c r="A26" s="4" t="s">
        <v>147</v>
      </c>
    </row>
    <row r="27" ht="15">
      <c r="A27" s="4" t="s">
        <v>148</v>
      </c>
    </row>
    <row r="28" ht="15">
      <c r="A28" s="4" t="s">
        <v>187</v>
      </c>
    </row>
    <row r="29" ht="15">
      <c r="A29" s="4" t="s">
        <v>188</v>
      </c>
    </row>
    <row r="30" ht="15">
      <c r="A30" s="4" t="s">
        <v>388</v>
      </c>
    </row>
    <row r="31" ht="15">
      <c r="A31" s="4" t="s">
        <v>106</v>
      </c>
    </row>
    <row r="32" ht="15">
      <c r="A32" s="4" t="s">
        <v>129</v>
      </c>
    </row>
    <row r="33" ht="15">
      <c r="A33" s="4" t="s">
        <v>130</v>
      </c>
    </row>
    <row r="34" ht="15">
      <c r="A34" s="4" t="s">
        <v>131</v>
      </c>
    </row>
    <row r="35" ht="15">
      <c r="A35" s="4" t="s">
        <v>132</v>
      </c>
    </row>
    <row r="36" ht="15">
      <c r="A36" s="4" t="s">
        <v>133</v>
      </c>
    </row>
    <row r="37" ht="15">
      <c r="A37" s="4" t="s">
        <v>134</v>
      </c>
    </row>
    <row r="38" ht="15">
      <c r="A38" s="4" t="s">
        <v>135</v>
      </c>
    </row>
    <row r="39" ht="15">
      <c r="A39" s="4" t="s">
        <v>136</v>
      </c>
    </row>
    <row r="40" ht="15">
      <c r="A40" s="4" t="s">
        <v>137</v>
      </c>
    </row>
    <row r="41" ht="15">
      <c r="A41" s="4" t="s">
        <v>138</v>
      </c>
    </row>
    <row r="42" ht="15">
      <c r="A42" s="4" t="s">
        <v>139</v>
      </c>
    </row>
    <row r="43" ht="15">
      <c r="A43" s="4" t="s">
        <v>140</v>
      </c>
    </row>
    <row r="44" ht="15">
      <c r="A44" s="4" t="s">
        <v>141</v>
      </c>
    </row>
    <row r="45" ht="15">
      <c r="A45" s="4" t="s">
        <v>142</v>
      </c>
    </row>
    <row r="46" ht="15">
      <c r="A46" s="4" t="s">
        <v>143</v>
      </c>
    </row>
    <row r="47" ht="15">
      <c r="A47" s="4" t="s">
        <v>176</v>
      </c>
    </row>
    <row r="48" ht="15">
      <c r="A48" s="4" t="s">
        <v>177</v>
      </c>
    </row>
    <row r="49" ht="15">
      <c r="A49" s="4" t="s">
        <v>178</v>
      </c>
    </row>
    <row r="50" ht="15">
      <c r="A50" s="4" t="s">
        <v>179</v>
      </c>
    </row>
    <row r="51" ht="15">
      <c r="A51" s="4" t="s">
        <v>180</v>
      </c>
    </row>
    <row r="52" ht="15">
      <c r="A52" s="4" t="s">
        <v>181</v>
      </c>
    </row>
    <row r="53" ht="15">
      <c r="A53" s="4" t="s">
        <v>182</v>
      </c>
    </row>
    <row r="54" ht="15">
      <c r="A54" s="4" t="s">
        <v>186</v>
      </c>
    </row>
    <row r="55" ht="15">
      <c r="A55" s="4" t="s">
        <v>183</v>
      </c>
    </row>
    <row r="56" ht="15">
      <c r="A56" s="4" t="s">
        <v>184</v>
      </c>
    </row>
    <row r="57" ht="15">
      <c r="A57" s="4" t="s">
        <v>185</v>
      </c>
    </row>
    <row r="58" ht="15">
      <c r="A58" s="4" t="s">
        <v>107</v>
      </c>
    </row>
    <row r="59" ht="15">
      <c r="A59" s="4" t="s">
        <v>161</v>
      </c>
    </row>
    <row r="60" ht="15">
      <c r="A60" s="4" t="s">
        <v>158</v>
      </c>
    </row>
    <row r="61" ht="15">
      <c r="A61" s="4" t="s">
        <v>162</v>
      </c>
    </row>
    <row r="62" ht="15">
      <c r="A62" s="4" t="s">
        <v>163</v>
      </c>
    </row>
    <row r="63" ht="15">
      <c r="A63" s="4" t="s">
        <v>164</v>
      </c>
    </row>
    <row r="64" ht="15">
      <c r="A64" s="4" t="s">
        <v>165</v>
      </c>
    </row>
    <row r="65" ht="15">
      <c r="A65" s="4" t="s">
        <v>166</v>
      </c>
    </row>
    <row r="66" ht="15">
      <c r="A66" s="4" t="s">
        <v>167</v>
      </c>
    </row>
    <row r="67" ht="15">
      <c r="A67" s="4" t="s">
        <v>168</v>
      </c>
    </row>
    <row r="68" ht="15">
      <c r="A68" s="4" t="s">
        <v>169</v>
      </c>
    </row>
    <row r="69" ht="15">
      <c r="A69" s="4" t="s">
        <v>170</v>
      </c>
    </row>
    <row r="70" ht="15">
      <c r="A70" s="4" t="s">
        <v>171</v>
      </c>
    </row>
    <row r="71" ht="15">
      <c r="A71" s="4" t="s">
        <v>172</v>
      </c>
    </row>
    <row r="72" ht="15">
      <c r="A72" s="4" t="s">
        <v>173</v>
      </c>
    </row>
    <row r="73" ht="15">
      <c r="A73" s="4" t="s">
        <v>216</v>
      </c>
    </row>
    <row r="74" ht="15">
      <c r="A74" s="4" t="s">
        <v>174</v>
      </c>
    </row>
    <row r="75" ht="15">
      <c r="A75" s="4" t="s">
        <v>175</v>
      </c>
    </row>
    <row r="76" ht="15">
      <c r="A76" s="4" t="s">
        <v>159</v>
      </c>
    </row>
    <row r="77" ht="15">
      <c r="A77" s="4" t="s">
        <v>108</v>
      </c>
    </row>
    <row r="78" ht="15">
      <c r="A78" s="4" t="s">
        <v>157</v>
      </c>
    </row>
    <row r="79" ht="15">
      <c r="A79" s="4" t="s">
        <v>219</v>
      </c>
    </row>
    <row r="80" ht="15">
      <c r="A80" s="4" t="s">
        <v>205</v>
      </c>
    </row>
    <row r="81" ht="15">
      <c r="A81" s="4" t="s">
        <v>389</v>
      </c>
    </row>
    <row r="82" ht="15">
      <c r="A82" s="4" t="s">
        <v>109</v>
      </c>
    </row>
    <row r="83" ht="15">
      <c r="A83" s="4" t="s">
        <v>203</v>
      </c>
    </row>
    <row r="84" ht="15">
      <c r="A84" s="4" t="s">
        <v>213</v>
      </c>
    </row>
    <row r="85" ht="15">
      <c r="A85" s="4" t="s">
        <v>211</v>
      </c>
    </row>
    <row r="86" ht="15">
      <c r="A86" s="4" t="s">
        <v>152</v>
      </c>
    </row>
    <row r="87" ht="15">
      <c r="A87" s="4" t="s">
        <v>218</v>
      </c>
    </row>
    <row r="88" ht="15">
      <c r="A88" s="4" t="s">
        <v>200</v>
      </c>
    </row>
    <row r="89" ht="15">
      <c r="A89" s="4" t="s">
        <v>126</v>
      </c>
    </row>
    <row r="90" ht="15">
      <c r="A90" s="4" t="s">
        <v>390</v>
      </c>
    </row>
    <row r="91" ht="15">
      <c r="A91" s="4" t="s">
        <v>288</v>
      </c>
    </row>
    <row r="92" ht="15">
      <c r="A92" s="4" t="s">
        <v>289</v>
      </c>
    </row>
    <row r="93" ht="15">
      <c r="A93" s="4" t="s">
        <v>153</v>
      </c>
    </row>
    <row r="94" ht="15">
      <c r="A94" s="4" t="s">
        <v>154</v>
      </c>
    </row>
    <row r="95" ht="15">
      <c r="A95" s="4" t="s">
        <v>391</v>
      </c>
    </row>
    <row r="96" ht="15">
      <c r="A96" s="4" t="s">
        <v>155</v>
      </c>
    </row>
    <row r="97" ht="15">
      <c r="A97" s="4" t="s">
        <v>201</v>
      </c>
    </row>
    <row r="98" ht="15">
      <c r="A98" s="4" t="s">
        <v>217</v>
      </c>
    </row>
    <row r="99" ht="15">
      <c r="A99" s="4" t="s">
        <v>392</v>
      </c>
    </row>
    <row r="100" ht="15">
      <c r="A100" s="4" t="s">
        <v>207</v>
      </c>
    </row>
    <row r="101" ht="15">
      <c r="A101" s="4" t="s">
        <v>156</v>
      </c>
    </row>
    <row r="102" ht="15">
      <c r="A102" s="4" t="s">
        <v>393</v>
      </c>
    </row>
    <row r="103" ht="15">
      <c r="A103" s="4" t="s">
        <v>214</v>
      </c>
    </row>
    <row r="104" ht="15">
      <c r="A104" s="4" t="s">
        <v>202</v>
      </c>
    </row>
    <row r="105" ht="15">
      <c r="A105" s="4" t="s">
        <v>394</v>
      </c>
    </row>
    <row r="106" ht="15">
      <c r="A106" s="4" t="s">
        <v>395</v>
      </c>
    </row>
    <row r="107" ht="15">
      <c r="A107" s="4" t="s">
        <v>144</v>
      </c>
    </row>
    <row r="108" ht="15">
      <c r="A108" s="4" t="s">
        <v>110</v>
      </c>
    </row>
    <row r="109" ht="15">
      <c r="A109" s="4" t="s">
        <v>111</v>
      </c>
    </row>
    <row r="110" ht="15">
      <c r="A110" s="4" t="s">
        <v>204</v>
      </c>
    </row>
    <row r="111" ht="15">
      <c r="A111" s="4" t="s">
        <v>112</v>
      </c>
    </row>
    <row r="112" ht="15">
      <c r="A112" s="4" t="s">
        <v>396</v>
      </c>
    </row>
    <row r="113" ht="15">
      <c r="A113" s="4" t="s">
        <v>397</v>
      </c>
    </row>
    <row r="114" ht="15">
      <c r="A114" s="4" t="s">
        <v>398</v>
      </c>
    </row>
    <row r="115" ht="15">
      <c r="A115" s="4" t="s">
        <v>399</v>
      </c>
    </row>
    <row r="116" ht="15">
      <c r="A116" s="4" t="s">
        <v>113</v>
      </c>
    </row>
    <row r="117" ht="15">
      <c r="A117" s="4" t="s">
        <v>127</v>
      </c>
    </row>
    <row r="118" ht="15">
      <c r="A118" s="4" t="s">
        <v>150</v>
      </c>
    </row>
    <row r="119" ht="15">
      <c r="A119" s="4" t="s">
        <v>199</v>
      </c>
    </row>
    <row r="120" ht="15">
      <c r="A120" s="4" t="s">
        <v>400</v>
      </c>
    </row>
    <row r="121" ht="15">
      <c r="A121" s="4" t="s">
        <v>401</v>
      </c>
    </row>
    <row r="122" ht="15">
      <c r="A122" s="4" t="s">
        <v>208</v>
      </c>
    </row>
    <row r="123" ht="15">
      <c r="A123" s="4" t="s">
        <v>402</v>
      </c>
    </row>
    <row r="124" ht="15">
      <c r="A124" s="4" t="s">
        <v>403</v>
      </c>
    </row>
    <row r="125" ht="15">
      <c r="A125" s="4" t="s">
        <v>114</v>
      </c>
    </row>
    <row r="126" ht="15">
      <c r="A126" s="4" t="s">
        <v>145</v>
      </c>
    </row>
    <row r="127" ht="15">
      <c r="A127" s="4" t="s">
        <v>115</v>
      </c>
    </row>
    <row r="128" ht="15">
      <c r="A128" s="4" t="s">
        <v>116</v>
      </c>
    </row>
    <row r="129" ht="15">
      <c r="A129" s="4" t="s">
        <v>215</v>
      </c>
    </row>
    <row r="130" ht="15">
      <c r="A130" s="4" t="s">
        <v>146</v>
      </c>
    </row>
    <row r="131" ht="15">
      <c r="A131" s="4" t="s">
        <v>117</v>
      </c>
    </row>
    <row r="132" ht="15">
      <c r="A132" s="4" t="s">
        <v>404</v>
      </c>
    </row>
    <row r="133" ht="15">
      <c r="A133" s="4" t="s">
        <v>209</v>
      </c>
    </row>
    <row r="134" ht="15">
      <c r="A134" s="4" t="s">
        <v>118</v>
      </c>
    </row>
    <row r="135" ht="15">
      <c r="A135" s="4" t="s">
        <v>405</v>
      </c>
    </row>
    <row r="136" ht="15">
      <c r="A136" s="4" t="s">
        <v>406</v>
      </c>
    </row>
    <row r="137" ht="15">
      <c r="A137" s="4" t="s">
        <v>407</v>
      </c>
    </row>
    <row r="138" ht="15">
      <c r="A138" s="4" t="s">
        <v>408</v>
      </c>
    </row>
    <row r="139" ht="15">
      <c r="A139" s="4" t="s">
        <v>409</v>
      </c>
    </row>
    <row r="140" ht="15">
      <c r="A140" s="4" t="s">
        <v>410</v>
      </c>
    </row>
    <row r="141" ht="15">
      <c r="A141" s="4" t="s">
        <v>128</v>
      </c>
    </row>
    <row r="142" ht="15">
      <c r="A142" s="4" t="s">
        <v>365</v>
      </c>
    </row>
    <row r="143" ht="15">
      <c r="A143" s="4" t="s">
        <v>119</v>
      </c>
    </row>
    <row r="144" ht="15">
      <c r="A144" s="4" t="s">
        <v>210</v>
      </c>
    </row>
    <row r="145" ht="15">
      <c r="A145" s="4" t="s">
        <v>151</v>
      </c>
    </row>
    <row r="146" ht="15">
      <c r="A146" s="4" t="s">
        <v>120</v>
      </c>
    </row>
    <row r="147" ht="15">
      <c r="A147" s="4" t="s">
        <v>345</v>
      </c>
    </row>
    <row r="148" ht="15">
      <c r="A148" s="4" t="s">
        <v>121</v>
      </c>
    </row>
    <row r="149" ht="15">
      <c r="A149" s="4" t="s">
        <v>380</v>
      </c>
    </row>
    <row r="150" ht="15">
      <c r="A150" s="4" t="s">
        <v>379</v>
      </c>
    </row>
    <row r="151" ht="15">
      <c r="A151" s="4" t="s">
        <v>122</v>
      </c>
    </row>
    <row r="152" ht="15">
      <c r="A152" s="4" t="s">
        <v>123</v>
      </c>
    </row>
    <row r="153" ht="15">
      <c r="A153" s="4" t="s">
        <v>160</v>
      </c>
    </row>
    <row r="154" ht="15">
      <c r="A154" s="4" t="s">
        <v>366</v>
      </c>
    </row>
    <row r="155" ht="15">
      <c r="A155" s="4" t="s">
        <v>124</v>
      </c>
    </row>
    <row r="156" ht="15">
      <c r="A156" s="4" t="s">
        <v>125</v>
      </c>
    </row>
    <row r="157" ht="15">
      <c r="A157" s="4" t="s">
        <v>411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Aleksey.Dyatlov@x5.ru</dc:creator>
  <cp:keywords/>
  <dc:description/>
  <cp:lastModifiedBy>X5</cp:lastModifiedBy>
  <cp:lastPrinted>2012-08-21T06:39:27Z</cp:lastPrinted>
  <dcterms:created xsi:type="dcterms:W3CDTF">2010-01-21T08:44:31Z</dcterms:created>
  <dcterms:modified xsi:type="dcterms:W3CDTF">2021-05-07T12:52:47Z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0x010100B1B68A7962639642B41031A38FE469F6</vt:lpwstr>
  </property>
  <property fmtid="{D5CDD505-2E9C-101B-9397-08002B2CF9AE}" pid="4" name="Тип документа">
    <vt:lpwstr>PRICAT</vt:lpwstr>
  </property>
  <property fmtid="{D5CDD505-2E9C-101B-9397-08002B2CF9AE}" pid="5" name="Тип документа0">
    <vt:lpwstr>Шаблон</vt:lpwstr>
  </property>
  <property fmtid="{D5CDD505-2E9C-101B-9397-08002B2CF9AE}" pid="6" name="Наименование">
    <vt:lpwstr>Шаблон. Ценовая спецификация 008</vt:lpwstr>
  </property>
  <property fmtid="{D5CDD505-2E9C-101B-9397-08002B2CF9AE}" pid="7" name="Подраздел">
    <vt:lpwstr>Шаблоны</vt:lpwstr>
  </property>
</Properties>
</file>